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U:\My Documents\"/>
    </mc:Choice>
  </mc:AlternateContent>
  <xr:revisionPtr revIDLastSave="0" documentId="8_{62FC1923-C34D-443C-9125-621E3F50706C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CCA App" sheetId="1" r:id="rId1"/>
    <sheet name="addl locations" sheetId="3" r:id="rId2"/>
    <sheet name="comparison set up" sheetId="4" state="hidden" r:id="rId3"/>
  </sheets>
  <definedNames>
    <definedName name="_xlnm.Print_Area" localSheetId="0">'CCA App'!$A$1:$M$198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4" l="1"/>
  <c r="D109" i="4" l="1"/>
  <c r="H99" i="4"/>
  <c r="J107" i="4" s="1"/>
  <c r="E99" i="4"/>
  <c r="G107" i="4" s="1"/>
  <c r="B99" i="4"/>
  <c r="J98" i="4"/>
  <c r="G98" i="4"/>
  <c r="D98" i="4"/>
  <c r="J97" i="4"/>
  <c r="G97" i="4"/>
  <c r="D97" i="4"/>
  <c r="J96" i="4"/>
  <c r="G96" i="4"/>
  <c r="D96" i="4"/>
  <c r="J95" i="4"/>
  <c r="G95" i="4"/>
  <c r="M77" i="4"/>
  <c r="J77" i="4"/>
  <c r="G77" i="4"/>
  <c r="D77" i="4"/>
  <c r="K25" i="4"/>
  <c r="H25" i="4"/>
  <c r="D111" i="4" l="1"/>
  <c r="G105" i="4"/>
  <c r="J105" i="4"/>
  <c r="G99" i="4"/>
  <c r="G100" i="4" s="1"/>
  <c r="G101" i="4" s="1"/>
  <c r="J99" i="4"/>
  <c r="J100" i="4" s="1"/>
  <c r="J101" i="4" s="1"/>
  <c r="D99" i="4"/>
  <c r="D108" i="4" s="1"/>
  <c r="G102" i="4" l="1"/>
  <c r="G109" i="4" s="1"/>
  <c r="G111" i="4" s="1"/>
  <c r="G112" i="4" s="1"/>
  <c r="G113" i="4" s="1"/>
  <c r="G108" i="4"/>
  <c r="J102" i="4"/>
  <c r="J103" i="4" l="1"/>
  <c r="J108" i="4" s="1"/>
  <c r="J109" i="4"/>
  <c r="J111" i="4" s="1"/>
  <c r="J112" i="4" s="1"/>
  <c r="J113" i="4" s="1"/>
  <c r="H75" i="1" l="1"/>
  <c r="K75" i="1"/>
</calcChain>
</file>

<file path=xl/sharedStrings.xml><?xml version="1.0" encoding="utf-8"?>
<sst xmlns="http://schemas.openxmlformats.org/spreadsheetml/2006/main" count="565" uniqueCount="327">
  <si>
    <t>Sales Associate</t>
  </si>
  <si>
    <t>Date</t>
  </si>
  <si>
    <t>Insured Business Name</t>
  </si>
  <si>
    <t>DBA</t>
  </si>
  <si>
    <t>Entity:  Corporation</t>
  </si>
  <si>
    <t>LLC</t>
  </si>
  <si>
    <t>Individual</t>
  </si>
  <si>
    <t>Partnership</t>
  </si>
  <si>
    <t>Other</t>
  </si>
  <si>
    <t>City</t>
  </si>
  <si>
    <t>State</t>
  </si>
  <si>
    <t>Zip</t>
  </si>
  <si>
    <t>Phone</t>
  </si>
  <si>
    <t>Fax</t>
  </si>
  <si>
    <t>Email</t>
  </si>
  <si>
    <t>Contact Name</t>
  </si>
  <si>
    <t>Best Time to Contact</t>
  </si>
  <si>
    <t>Estimated Annual Payroll</t>
  </si>
  <si>
    <t>PROPERTY INFORMATION</t>
  </si>
  <si>
    <t>Location #1</t>
  </si>
  <si>
    <t>Street Address</t>
  </si>
  <si>
    <t>Building Construction</t>
  </si>
  <si>
    <t>Year Built</t>
  </si>
  <si>
    <t>(frame; joisted masonry/non-combustible; masonry non-combustible; fire resistive)</t>
  </si>
  <si>
    <t>If Building over 30 years old, indicate year of updates for the following:</t>
  </si>
  <si>
    <t>Wiring</t>
  </si>
  <si>
    <t>Roof</t>
  </si>
  <si>
    <t>Plumbing</t>
  </si>
  <si>
    <t>Heating</t>
  </si>
  <si>
    <t>Building Limit</t>
  </si>
  <si>
    <t>Contents Limit</t>
  </si>
  <si>
    <t>COMPLETE DESCRIPTION OF OPERATIONS AT THIS LOCATION</t>
  </si>
  <si>
    <t>Location #2</t>
  </si>
  <si>
    <t>UMBRELLA COVERAGE</t>
  </si>
  <si>
    <t>WORKERS' COMPENSATION</t>
  </si>
  <si>
    <t>All locations may be included within this section</t>
  </si>
  <si>
    <t>Class Code</t>
  </si>
  <si>
    <t>Description</t>
  </si>
  <si>
    <t># of Employees</t>
  </si>
  <si>
    <t>Name of Officer or Partner</t>
  </si>
  <si>
    <t>Title or Position</t>
  </si>
  <si>
    <t>Payroll</t>
  </si>
  <si>
    <t>AUTOMOBILE COVERAGE</t>
  </si>
  <si>
    <t>Driver's Full Name</t>
  </si>
  <si>
    <t>Birthdate</t>
  </si>
  <si>
    <t>License #</t>
  </si>
  <si>
    <t>Year</t>
  </si>
  <si>
    <t>Make/Model</t>
  </si>
  <si>
    <t>VIN</t>
  </si>
  <si>
    <t>Cost New</t>
  </si>
  <si>
    <t>Phys Dam</t>
  </si>
  <si>
    <t>Is Location within 3 miles of the Coast (yes/no)?</t>
  </si>
  <si>
    <t>Current Insurance</t>
  </si>
  <si>
    <t>Automobile</t>
  </si>
  <si>
    <t>Workers' Compensation</t>
  </si>
  <si>
    <t>Umbrella</t>
  </si>
  <si>
    <t>Expiration Date</t>
  </si>
  <si>
    <t>Clerical</t>
  </si>
  <si>
    <t>Retail Store</t>
  </si>
  <si>
    <t>GENERAL INFORMATION</t>
  </si>
  <si>
    <t>LOSS INFORMATION</t>
  </si>
  <si>
    <t>Date of Loss</t>
  </si>
  <si>
    <t>Amount Paid &amp; Reserved</t>
  </si>
  <si>
    <t>NEED QUOTE BY:</t>
  </si>
  <si>
    <t>Title</t>
  </si>
  <si>
    <t>Signature</t>
  </si>
  <si>
    <t>Location #</t>
  </si>
  <si>
    <t>County</t>
  </si>
  <si>
    <t>Type</t>
  </si>
  <si>
    <t>Name &amp; Address</t>
  </si>
  <si>
    <t>Interest</t>
  </si>
  <si>
    <t>Cert</t>
  </si>
  <si>
    <t>Policy</t>
  </si>
  <si>
    <t>ADDITIONAL INTERESTS</t>
  </si>
  <si>
    <t>Fire Dept</t>
  </si>
  <si>
    <t>Fire Hydrant</t>
  </si>
  <si>
    <t>TOTALS</t>
  </si>
  <si>
    <t>Sales at this Location</t>
  </si>
  <si>
    <t>Crime Limits</t>
  </si>
  <si>
    <t>EPLI</t>
  </si>
  <si>
    <t xml:space="preserve">               Evidence Required</t>
  </si>
  <si>
    <t xml:space="preserve">   State of Issue</t>
  </si>
  <si>
    <t xml:space="preserve">Driver Status (Owner, employee spouse, child) </t>
  </si>
  <si>
    <t>Deductibles (Comp/Coll)</t>
  </si>
  <si>
    <t xml:space="preserve"> GarageLocation</t>
  </si>
  <si>
    <t xml:space="preserve"> Vehicle Use</t>
  </si>
  <si>
    <t xml:space="preserve">           BI/EE: </t>
  </si>
  <si>
    <t>GWV</t>
  </si>
  <si>
    <t xml:space="preserve">BUSINESS INSURANCE APPLICATION FORM </t>
  </si>
  <si>
    <t xml:space="preserve">Class Code: </t>
  </si>
  <si>
    <t>Liability Limit: $1,000,000</t>
  </si>
  <si>
    <t>UM/UIM: $1,000,000</t>
  </si>
  <si>
    <t>Hired/Non-Owned: $1,000,000</t>
  </si>
  <si>
    <t>Comp Ded: $250</t>
  </si>
  <si>
    <t>Coll Ded: $500</t>
  </si>
  <si>
    <t>Towing: $150</t>
  </si>
  <si>
    <t>PIP - Statutory</t>
  </si>
  <si>
    <t>GENERAL LIABILITY</t>
  </si>
  <si>
    <t>GL Limit:</t>
  </si>
  <si>
    <t>Med Pay:</t>
  </si>
  <si>
    <t>Tenants Legal Liability:</t>
  </si>
  <si>
    <t>(CHECK BOX)</t>
  </si>
  <si>
    <t xml:space="preserve">$1M/3 M limit w/ $1000 Ded. included. </t>
  </si>
  <si>
    <t xml:space="preserve">$50,000 limit w/ $1000 Ded. Included. </t>
  </si>
  <si>
    <t>Employers Liability (Coverage B) $500,000/$500,000/$500,000 or:</t>
  </si>
  <si>
    <t>Alternate Limits Requested</t>
  </si>
  <si>
    <t>$1,000 Ded Bldg &amp; BPP  -or -</t>
  </si>
  <si>
    <t>Are subcontractors required to have their own general liability, workers' compensation, &amp; automobile liability insurance?</t>
  </si>
  <si>
    <t>Are Certificates of Insurance Required?</t>
  </si>
  <si>
    <t>TARGET ACCOUNT PREMIUM:</t>
  </si>
  <si>
    <t xml:space="preserve">Policy Effective Date: </t>
  </si>
  <si>
    <t>Outside Sales</t>
  </si>
  <si>
    <t>Carrier &amp; Limits</t>
  </si>
  <si>
    <t xml:space="preserve">2.  FORWARD completed application to: </t>
  </si>
  <si>
    <t>INSTRUCTIONS TO REMIT:</t>
  </si>
  <si>
    <t>(FOR OFFICE USE ONLY)</t>
  </si>
  <si>
    <t>Rental Reimb</t>
  </si>
  <si>
    <t>Med Pay: $10,000</t>
  </si>
  <si>
    <t xml:space="preserve">$100,000 limit w/ $5000 Ded. included. </t>
  </si>
  <si>
    <t>EMPLOYEE DISHONESTY COVERAGE</t>
  </si>
  <si>
    <t>$50/ 30Days</t>
  </si>
  <si>
    <t>Are MVRs checked on all employees prior to hiring them?</t>
  </si>
  <si>
    <t>FEIN</t>
  </si>
  <si>
    <t>Total</t>
  </si>
  <si>
    <t># Yrs in Business</t>
  </si>
  <si>
    <t># of Stories</t>
  </si>
  <si>
    <r>
      <rPr>
        <b/>
        <sz val="10"/>
        <color rgb="FFFF0000"/>
        <rFont val="Times New Roman"/>
        <family val="1"/>
      </rPr>
      <t>%</t>
    </r>
    <r>
      <rPr>
        <sz val="10"/>
        <rFont val="Times New Roman"/>
        <family val="1"/>
      </rPr>
      <t xml:space="preserve"> Sprinklered</t>
    </r>
  </si>
  <si>
    <t xml:space="preserve">                List Other Occupants:</t>
  </si>
  <si>
    <r>
      <rPr>
        <sz val="10"/>
        <color rgb="FFFF0000"/>
        <rFont val="Times New Roman"/>
        <family val="1"/>
      </rPr>
      <t>#</t>
    </r>
    <r>
      <rPr>
        <sz val="10"/>
        <rFont val="Times New Roman"/>
        <family val="1"/>
      </rPr>
      <t xml:space="preserve"> Employees</t>
    </r>
  </si>
  <si>
    <r>
      <t>Est.Annual Sales -</t>
    </r>
    <r>
      <rPr>
        <b/>
        <sz val="10"/>
        <color rgb="FFFF0000"/>
        <rFont val="Times New Roman"/>
        <family val="1"/>
      </rPr>
      <t>$</t>
    </r>
  </si>
  <si>
    <r>
      <t>Est. Annual Payroll-</t>
    </r>
    <r>
      <rPr>
        <b/>
        <sz val="10"/>
        <color rgb="FFFF0000"/>
        <rFont val="Times New Roman"/>
        <family val="1"/>
      </rPr>
      <t>$</t>
    </r>
  </si>
  <si>
    <t># Square Feet Occupied</t>
  </si>
  <si>
    <r>
      <t>Monitored Alarm: Fire -</t>
    </r>
    <r>
      <rPr>
        <b/>
        <sz val="10"/>
        <color rgb="FFFF0000"/>
        <rFont val="Times New Roman"/>
        <family val="1"/>
      </rPr>
      <t>F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Burg-</t>
    </r>
    <r>
      <rPr>
        <b/>
        <sz val="10"/>
        <color rgb="FFFF0000"/>
        <rFont val="Times New Roman"/>
        <family val="1"/>
      </rPr>
      <t>B</t>
    </r>
    <r>
      <rPr>
        <b/>
        <sz val="10"/>
        <rFont val="Times New Roman"/>
        <family val="1"/>
      </rPr>
      <t>/</t>
    </r>
    <r>
      <rPr>
        <b/>
        <sz val="10"/>
        <color rgb="FFFF0000"/>
        <rFont val="Times New Roman"/>
        <family val="1"/>
      </rPr>
      <t xml:space="preserve"> Both</t>
    </r>
  </si>
  <si>
    <t>Limit:</t>
  </si>
  <si>
    <t>Plan Name(s)</t>
  </si>
  <si>
    <t>NCCI Risk ID or State Bureau #</t>
  </si>
  <si>
    <t>INCLUDE?</t>
  </si>
  <si>
    <t>% Owner</t>
  </si>
  <si>
    <t>If you deliver, please explain:</t>
  </si>
  <si>
    <t>Include driver information for all drivers, including family members who will be driving vehicles</t>
  </si>
  <si>
    <t>Symbol:</t>
  </si>
  <si>
    <t>Added PIP?</t>
  </si>
  <si>
    <r>
      <t xml:space="preserve">Do all drivers carry </t>
    </r>
    <r>
      <rPr>
        <b/>
        <sz val="10"/>
        <rFont val="Times New Roman"/>
        <family val="1"/>
      </rPr>
      <t>Persona</t>
    </r>
    <r>
      <rPr>
        <sz val="10"/>
        <rFont val="Times New Roman"/>
        <family val="1"/>
      </rPr>
      <t>l Auto insurance?</t>
    </r>
  </si>
  <si>
    <t>Yes / No</t>
  </si>
  <si>
    <t>DRIVER INFORMATION</t>
  </si>
  <si>
    <t>OWNERS /OFFICERS / PARTNERS</t>
  </si>
  <si>
    <t>Is Certificateholder named as Additional Insured?</t>
  </si>
  <si>
    <t>Is ERISA needed?</t>
  </si>
  <si>
    <t>Experience Modification Rate</t>
  </si>
  <si>
    <t xml:space="preserve">VEHICLE INFORMATION </t>
  </si>
  <si>
    <t>EXPIRING INSURANCE PROGRAM</t>
  </si>
  <si>
    <t xml:space="preserve">     Quote $1,000,000 Limit-- unless higher limit specified</t>
  </si>
  <si>
    <t xml:space="preserve"> Est Building Square Feet</t>
  </si>
  <si>
    <t>EMPLOYEE BENEFITS LIABILITY COVERAGE</t>
  </si>
  <si>
    <r>
      <rPr>
        <b/>
        <sz val="10"/>
        <color rgb="FFFF0000"/>
        <rFont val="Times New Roman"/>
        <family val="1"/>
      </rPr>
      <t>**</t>
    </r>
    <r>
      <rPr>
        <sz val="10"/>
        <rFont val="Times New Roman"/>
        <family val="1"/>
      </rPr>
      <t xml:space="preserve"> Include Subs without WC insurance (or exemptions) in payroll</t>
    </r>
  </si>
  <si>
    <t>(Attach an additional page or workbook 'tab' as needed--or forward your schedule)</t>
  </si>
  <si>
    <t>Retro date</t>
  </si>
  <si>
    <t>BREAKDOWN OF SALES BY PRODUCT</t>
  </si>
  <si>
    <t>EMPLOYMENT PRACTICES LIABILITY COV</t>
  </si>
  <si>
    <t>ADDITIONAL LOCATIONS FOR</t>
  </si>
  <si>
    <t>Eff. Date</t>
  </si>
  <si>
    <t>Detached Sign</t>
  </si>
  <si>
    <t>Executive Summary</t>
  </si>
  <si>
    <t>Effective 0/00/00-0/00/00</t>
  </si>
  <si>
    <t>RENEWAL PROPOSAL- Hartford</t>
  </si>
  <si>
    <t>PROPOSED - Liberty Mutual PKG</t>
  </si>
  <si>
    <t>PROPOSED - Liberty Mutual BOP</t>
  </si>
  <si>
    <t>Coverage Type</t>
  </si>
  <si>
    <t>Limits</t>
  </si>
  <si>
    <t>Deductible</t>
  </si>
  <si>
    <t>Premium</t>
  </si>
  <si>
    <t>A</t>
  </si>
  <si>
    <t>B</t>
  </si>
  <si>
    <t>C1</t>
  </si>
  <si>
    <t>C2</t>
  </si>
  <si>
    <t>PACKAGE - PROPERTY</t>
  </si>
  <si>
    <t>Replacement Cost Value-No Coinsurance</t>
  </si>
  <si>
    <t xml:space="preserve">   Building</t>
  </si>
  <si>
    <t>Blanket Building/BPP Limit</t>
  </si>
  <si>
    <t>Common Coverages</t>
  </si>
  <si>
    <t xml:space="preserve"> Business Income &amp; Extra Exp.</t>
  </si>
  <si>
    <r>
      <t>12 mos Actual Loss Sustained-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 xml:space="preserve"> mo extension</t>
    </r>
  </si>
  <si>
    <t>12 mos Actual Loss Sustained</t>
  </si>
  <si>
    <t>60-day ext</t>
  </si>
  <si>
    <t>12-mo ALS</t>
  </si>
  <si>
    <t>24-hr wait</t>
  </si>
  <si>
    <t>30-day ext</t>
  </si>
  <si>
    <t xml:space="preserve">  Accounts Receivable</t>
  </si>
  <si>
    <t>$100,000 On/ $5,000 off</t>
  </si>
  <si>
    <t xml:space="preserve">  Electronic Data</t>
  </si>
  <si>
    <t>BLANKET-On Premises Only</t>
  </si>
  <si>
    <t xml:space="preserve">  Valuable Papers</t>
  </si>
  <si>
    <t xml:space="preserve">              BLANKET</t>
  </si>
  <si>
    <t>($10,000 each Off Premises)</t>
  </si>
  <si>
    <t>$50,000 On/ $5000 Off</t>
  </si>
  <si>
    <t xml:space="preserve">  Computers &amp; Media</t>
  </si>
  <si>
    <t xml:space="preserve">                                 AGGREGATE  </t>
  </si>
  <si>
    <t xml:space="preserve">  Personal Property of Others</t>
  </si>
  <si>
    <t xml:space="preserve">                                             LIMIT</t>
  </si>
  <si>
    <t xml:space="preserve">  Debris Removal</t>
  </si>
  <si>
    <t>($1,000 DEDUCTIBLE)</t>
  </si>
  <si>
    <t xml:space="preserve">  Back-Up Sewers / Drains</t>
  </si>
  <si>
    <t xml:space="preserve">  Cellular Phones</t>
  </si>
  <si>
    <t xml:space="preserve">  Claim Expenses</t>
  </si>
  <si>
    <t xml:space="preserve">  Computer Fraud</t>
  </si>
  <si>
    <t xml:space="preserve">  Employee Dishonesty</t>
  </si>
  <si>
    <t xml:space="preserve">      ERISA</t>
  </si>
  <si>
    <t xml:space="preserve">  Fire Dept Service Charge</t>
  </si>
  <si>
    <t xml:space="preserve">  Fire Extinguisher Recharge</t>
  </si>
  <si>
    <t>included</t>
  </si>
  <si>
    <t>BPP/Bldg Limits</t>
  </si>
  <si>
    <t xml:space="preserve">  Forgery &amp; Alteration</t>
  </si>
  <si>
    <t xml:space="preserve">  Glass</t>
  </si>
  <si>
    <t>Actual Loss Sustained</t>
  </si>
  <si>
    <t xml:space="preserve">  Identity Recovery</t>
  </si>
  <si>
    <t xml:space="preserve">  Laptop Computers Worldwide</t>
  </si>
  <si>
    <t xml:space="preserve">  Mechanical Breakdown</t>
  </si>
  <si>
    <t xml:space="preserve">  Money On / Off Premises</t>
  </si>
  <si>
    <t>$10k/$5k</t>
  </si>
  <si>
    <t>Newly Acquired Locations:</t>
  </si>
  <si>
    <t>180 days</t>
  </si>
  <si>
    <t xml:space="preserve">    Buildings</t>
  </si>
  <si>
    <t xml:space="preserve">    BPP</t>
  </si>
  <si>
    <t>Ord or Law</t>
  </si>
  <si>
    <t xml:space="preserve">  Undamaged Portion</t>
  </si>
  <si>
    <t>Bldg limit</t>
  </si>
  <si>
    <t>Building limits</t>
  </si>
  <si>
    <t xml:space="preserve">  Demolition</t>
  </si>
  <si>
    <t>25% of Bldg to $200k max-combined</t>
  </si>
  <si>
    <t>$150,000 combined</t>
  </si>
  <si>
    <t xml:space="preserve">  Increased Cost of Construction</t>
  </si>
  <si>
    <t xml:space="preserve">  Personal Effects</t>
  </si>
  <si>
    <t xml:space="preserve">  Personal Prop at Other loc </t>
  </si>
  <si>
    <t xml:space="preserve">  Pers Prop In-Transit</t>
  </si>
  <si>
    <t xml:space="preserve">  Pollution clean-up</t>
  </si>
  <si>
    <t xml:space="preserve">  Seasonal Increase</t>
  </si>
  <si>
    <t xml:space="preserve">  Signs</t>
  </si>
  <si>
    <t xml:space="preserve">  Terrorism Coverage</t>
  </si>
  <si>
    <t xml:space="preserve">  Unauthorized Business Card Use</t>
  </si>
  <si>
    <t xml:space="preserve">   Per Occurrence</t>
  </si>
  <si>
    <t xml:space="preserve">   Annual Aggregate</t>
  </si>
  <si>
    <t xml:space="preserve">   Medical Payments</t>
  </si>
  <si>
    <t>Fire Legal Liability</t>
  </si>
  <si>
    <t xml:space="preserve"> Employee Benefits Liability</t>
  </si>
  <si>
    <t>$1M/$3M</t>
  </si>
  <si>
    <t xml:space="preserve"> Employment Practices Liability</t>
  </si>
  <si>
    <t xml:space="preserve">    Total Package Premium</t>
  </si>
  <si>
    <t>AUTOMOBILE</t>
  </si>
  <si>
    <t>Hanover</t>
  </si>
  <si>
    <r>
      <rPr>
        <sz val="10"/>
        <color rgb="FFFF0000"/>
        <rFont val="Arial"/>
        <family val="2"/>
      </rPr>
      <t>7</t>
    </r>
    <r>
      <rPr>
        <sz val="10"/>
        <rFont val="Arial"/>
        <family val="2"/>
      </rPr>
      <t xml:space="preserve"> Vehicles</t>
    </r>
  </si>
  <si>
    <t>Hartford</t>
  </si>
  <si>
    <r>
      <rPr>
        <b/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 xml:space="preserve"> Vehicles</t>
    </r>
  </si>
  <si>
    <t>Liberty Mutual</t>
  </si>
  <si>
    <t xml:space="preserve"> Liability</t>
  </si>
  <si>
    <t xml:space="preserve"> Non-Owned / Hired / Borrowed</t>
  </si>
  <si>
    <t xml:space="preserve"> Uninsured / Underinsured Motorists</t>
  </si>
  <si>
    <t xml:space="preserve"> --Comprehensive</t>
  </si>
  <si>
    <t xml:space="preserve"> --Collision</t>
  </si>
  <si>
    <t xml:space="preserve"> Medical Payments</t>
  </si>
  <si>
    <t xml:space="preserve"> Rental Reimbursement</t>
  </si>
  <si>
    <t>$30/$900</t>
  </si>
  <si>
    <t xml:space="preserve">    Total Vehicle Premium</t>
  </si>
  <si>
    <t>UMBRELLA LIABILITY</t>
  </si>
  <si>
    <t xml:space="preserve"> Per Occurrence</t>
  </si>
  <si>
    <t xml:space="preserve"> Annual Aggregate</t>
  </si>
  <si>
    <t xml:space="preserve"> Self-Insured Retention</t>
  </si>
  <si>
    <t>Total Umbrella Premium</t>
  </si>
  <si>
    <t xml:space="preserve">  Description</t>
  </si>
  <si>
    <t>Geogria</t>
  </si>
  <si>
    <t>Rate</t>
  </si>
  <si>
    <t>5348-Floor Laying-Tile-Ceramic</t>
  </si>
  <si>
    <t>5437-Carpentry-Installation of cabinet work</t>
  </si>
  <si>
    <t>8018-Floor Covering Wholesale</t>
  </si>
  <si>
    <t>8810-Clerical Office</t>
  </si>
  <si>
    <t xml:space="preserve">  Increased Limits</t>
  </si>
  <si>
    <t xml:space="preserve"> Exp. Mod.</t>
  </si>
  <si>
    <t xml:space="preserve">  Scheduled Mod.</t>
  </si>
  <si>
    <t xml:space="preserve">  Premium Discount</t>
  </si>
  <si>
    <t xml:space="preserve">  Waiver of Subrogation</t>
  </si>
  <si>
    <t xml:space="preserve">  Catastrophe</t>
  </si>
  <si>
    <t xml:space="preserve"> Expense Constant</t>
  </si>
  <si>
    <t xml:space="preserve"> Terrorism</t>
  </si>
  <si>
    <t xml:space="preserve"> Total NV</t>
  </si>
  <si>
    <t>Est. Annual WC Premium</t>
  </si>
  <si>
    <t>TOTAL PROGRAM COST:</t>
  </si>
  <si>
    <t>Savings- $</t>
  </si>
  <si>
    <t>Savings-%</t>
  </si>
  <si>
    <t xml:space="preserve">   Personal Property, incl Stock</t>
  </si>
  <si>
    <t xml:space="preserve">   Personal Property of Others</t>
  </si>
  <si>
    <t xml:space="preserve">   Business Income</t>
  </si>
  <si>
    <t>Replacement Cost-80% Coinsurance</t>
  </si>
  <si>
    <t>Floater</t>
  </si>
  <si>
    <r>
      <rPr>
        <sz val="10"/>
        <color rgb="FFFF0000"/>
        <rFont val="Arial"/>
        <family val="2"/>
      </rPr>
      <t xml:space="preserve">4 </t>
    </r>
    <r>
      <rPr>
        <sz val="10"/>
        <color indexed="8"/>
        <rFont val="Arial"/>
        <family val="2"/>
      </rPr>
      <t xml:space="preserve"> Vehicles</t>
    </r>
  </si>
  <si>
    <t>FCCI</t>
  </si>
  <si>
    <t>Inland Marine</t>
  </si>
  <si>
    <t>incl</t>
  </si>
  <si>
    <t>GL</t>
  </si>
  <si>
    <t>Property</t>
  </si>
  <si>
    <t>3 months</t>
  </si>
  <si>
    <t>$250,000 Blanket</t>
  </si>
  <si>
    <t xml:space="preserve">  Property Off Premises</t>
  </si>
  <si>
    <t>$25k/$15k</t>
  </si>
  <si>
    <t>$50,000 or 5%</t>
  </si>
  <si>
    <t xml:space="preserve">EXPIRING PROGRAM </t>
  </si>
  <si>
    <t>address</t>
  </si>
  <si>
    <t>Annual Premium</t>
  </si>
  <si>
    <t>Roof  Type:</t>
  </si>
  <si>
    <t>Owned / Leased</t>
  </si>
  <si>
    <t>(asphalt, rubber, metal, tar/gravel, etc)</t>
  </si>
  <si>
    <t>$1M/$2M</t>
  </si>
  <si>
    <t>Cyber</t>
  </si>
  <si>
    <t>(PLEASE ALLOW 10 BUSINESS DAYS WHERE POSSIBLE)</t>
  </si>
  <si>
    <t>Print Name</t>
  </si>
  <si>
    <t>See LOC SCHEDULE</t>
  </si>
  <si>
    <t>1.  SAVE application using your unique name &amp; today's date, ie 'Store Name 09/01/2021.'</t>
  </si>
  <si>
    <t>55 ​East ​Jackson ​Boulevard</t>
  </si>
  <si>
    <t>Chicago,​IL ​60604</t>
  </si>
  <si>
    <t>Frederick.lutter@hubinternational.com</t>
  </si>
  <si>
    <t>Playa Bowls</t>
  </si>
  <si>
    <t>5454 Retailer</t>
  </si>
  <si>
    <t>NAICS 722515</t>
  </si>
  <si>
    <t>Executive</t>
  </si>
  <si>
    <t>Employee</t>
  </si>
  <si>
    <t>Store: Frozen retail</t>
  </si>
  <si>
    <t>Note:  Loss runs may be required</t>
  </si>
  <si>
    <t>3. A HUB Team member will contact you within 48hours.</t>
  </si>
  <si>
    <t>HUB Midwest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</si>
</sst>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00000"/>
    <numFmt numFmtId="165" formatCode="&quot;$&quot;#,##0"/>
    <numFmt numFmtId="166" formatCode="mm/dd/yy;@"/>
    <numFmt numFmtId="167" formatCode="&quot;$&quot;#,##0.00"/>
    <numFmt numFmtId="168" formatCode="0.0%"/>
    <numFmt numFmtId="169" formatCode="0.0000"/>
    <numFmt numFmtId="170" formatCode="_(* #,##0_);_(* \(#,##0\);_(* &quot;-&quot;??_);_(@_)"/>
  </numFmts>
  <fonts count="68" x14ac:knownFonts="1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name val="Castellar"/>
      <family val="1"/>
    </font>
    <font>
      <sz val="12"/>
      <name val="Eras Bold ITC"/>
      <family val="2"/>
    </font>
    <font>
      <i/>
      <sz val="10"/>
      <name val="Arial"/>
      <family val="2"/>
    </font>
    <font>
      <i/>
      <sz val="8"/>
      <color indexed="23"/>
      <name val="Arial"/>
      <family val="2"/>
    </font>
    <font>
      <u/>
      <sz val="11"/>
      <name val="Arial Rounded MT Bold"/>
      <family val="2"/>
    </font>
    <font>
      <b/>
      <sz val="11"/>
      <color indexed="10"/>
      <name val="Arial Rounded MT Bold"/>
      <family val="2"/>
    </font>
    <font>
      <u/>
      <sz val="10"/>
      <name val="Times New Roman"/>
      <family val="1"/>
    </font>
    <font>
      <i/>
      <sz val="8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u/>
      <sz val="10"/>
      <color rgb="FF0070C0"/>
      <name val="Arial"/>
      <family val="2"/>
    </font>
    <font>
      <i/>
      <u/>
      <sz val="8"/>
      <name val="Arial"/>
      <family val="2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8"/>
      <color rgb="FFFF0000"/>
      <name val="Arial"/>
      <family val="2"/>
    </font>
    <font>
      <sz val="9"/>
      <name val="Arial Narrow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sz val="14"/>
      <name val="Times New Roman"/>
      <family val="1"/>
    </font>
    <font>
      <sz val="9.5"/>
      <name val="Times New Roman"/>
      <family val="1"/>
    </font>
    <font>
      <u/>
      <sz val="9"/>
      <color theme="3"/>
      <name val="Arial"/>
      <family val="2"/>
    </font>
    <font>
      <sz val="9"/>
      <color theme="3"/>
      <name val="Arial"/>
      <family val="2"/>
    </font>
    <font>
      <sz val="10"/>
      <name val="Arial"/>
      <family val="2"/>
    </font>
    <font>
      <b/>
      <sz val="11"/>
      <color indexed="8"/>
      <name val="Arial Rounded MT Bold"/>
      <family val="2"/>
    </font>
    <font>
      <b/>
      <sz val="12"/>
      <color indexed="8"/>
      <name val="Times New Roman"/>
      <family val="1"/>
    </font>
    <font>
      <sz val="10"/>
      <color indexed="8"/>
      <name val="Arial Narrow"/>
      <family val="2"/>
    </font>
    <font>
      <b/>
      <u/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u/>
      <sz val="12"/>
      <color indexed="1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0"/>
      <color indexed="18"/>
      <name val="Arial"/>
      <family val="2"/>
    </font>
    <font>
      <b/>
      <sz val="11"/>
      <color indexed="18"/>
      <name val="Arial"/>
      <family val="2"/>
    </font>
    <font>
      <i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sz val="10"/>
      <color rgb="FFFF0000"/>
      <name val="Arial"/>
      <family val="2"/>
    </font>
    <font>
      <b/>
      <i/>
      <sz val="10"/>
      <color indexed="8"/>
      <name val="Arial"/>
      <family val="2"/>
    </font>
    <font>
      <sz val="10"/>
      <color theme="3" tint="0.59999389629810485"/>
      <name val="Arial"/>
      <family val="2"/>
    </font>
    <font>
      <sz val="10"/>
      <color rgb="FF00B0F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u/>
      <sz val="11"/>
      <color indexed="18"/>
      <name val="Arial"/>
      <family val="2"/>
    </font>
    <font>
      <b/>
      <u/>
      <sz val="10"/>
      <name val="Arial"/>
      <family val="2"/>
    </font>
    <font>
      <b/>
      <u/>
      <sz val="10"/>
      <color indexed="18"/>
      <name val="Arial"/>
      <family val="2"/>
    </font>
    <font>
      <u/>
      <sz val="10"/>
      <color indexed="8"/>
      <name val="Arial"/>
      <family val="2"/>
    </font>
    <font>
      <b/>
      <sz val="12"/>
      <color indexed="18"/>
      <name val="Arial"/>
      <family val="2"/>
    </font>
    <font>
      <b/>
      <i/>
      <shadow/>
      <sz val="10"/>
      <color rgb="FF376092"/>
      <name val="Calibri"/>
      <family val="2"/>
      <scheme val="minor"/>
    </font>
    <font>
      <b/>
      <sz val="9"/>
      <name val="Arial Narrow"/>
      <family val="2"/>
    </font>
    <font>
      <sz val="14"/>
      <name val="Arial"/>
      <family val="2"/>
    </font>
    <font>
      <i/>
      <sz val="9"/>
      <name val="Arial Narrow"/>
      <family val="2"/>
    </font>
    <font>
      <u/>
      <sz val="9"/>
      <color rgb="FF1B1389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53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2" xfId="0" applyFont="1" applyBorder="1"/>
    <xf numFmtId="0" fontId="3" fillId="0" borderId="0" xfId="0" applyFont="1"/>
    <xf numFmtId="0" fontId="2" fillId="0" borderId="8" xfId="0" applyFont="1" applyBorder="1"/>
    <xf numFmtId="0" fontId="2" fillId="0" borderId="10" xfId="0" applyFont="1" applyBorder="1"/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9" xfId="0" applyFont="1" applyBorder="1"/>
    <xf numFmtId="0" fontId="1" fillId="0" borderId="0" xfId="0" applyFont="1"/>
    <xf numFmtId="0" fontId="9" fillId="0" borderId="0" xfId="0" applyFont="1" applyAlignment="1">
      <alignment horizontal="center" vertical="top"/>
    </xf>
    <xf numFmtId="0" fontId="0" fillId="0" borderId="11" xfId="0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5" fillId="0" borderId="0" xfId="0" applyFont="1"/>
    <xf numFmtId="0" fontId="3" fillId="2" borderId="0" xfId="0" applyFont="1" applyFill="1"/>
    <xf numFmtId="0" fontId="8" fillId="0" borderId="0" xfId="0" applyFont="1" applyProtection="1">
      <protection locked="0"/>
    </xf>
    <xf numFmtId="0" fontId="18" fillId="0" borderId="0" xfId="0" applyFont="1"/>
    <xf numFmtId="0" fontId="6" fillId="0" borderId="0" xfId="1" applyAlignment="1" applyProtection="1"/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/>
    </xf>
    <xf numFmtId="0" fontId="2" fillId="4" borderId="4" xfId="0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right"/>
      <protection locked="0"/>
    </xf>
    <xf numFmtId="0" fontId="2" fillId="4" borderId="4" xfId="0" applyFont="1" applyFill="1" applyBorder="1"/>
    <xf numFmtId="0" fontId="2" fillId="4" borderId="9" xfId="0" applyFont="1" applyFill="1" applyBorder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6" fontId="2" fillId="5" borderId="0" xfId="0" applyNumberFormat="1" applyFont="1" applyFill="1" applyAlignment="1">
      <alignment horizontal="right"/>
    </xf>
    <xf numFmtId="0" fontId="2" fillId="4" borderId="11" xfId="0" applyFont="1" applyFill="1" applyBorder="1"/>
    <xf numFmtId="0" fontId="1" fillId="4" borderId="9" xfId="0" applyFont="1" applyFill="1" applyBorder="1" applyAlignment="1" applyProtection="1">
      <alignment horizontal="left"/>
      <protection locked="0"/>
    </xf>
    <xf numFmtId="0" fontId="1" fillId="4" borderId="11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/>
    <xf numFmtId="0" fontId="8" fillId="5" borderId="0" xfId="0" applyFont="1" applyFill="1" applyProtection="1">
      <protection locked="0"/>
    </xf>
    <xf numFmtId="0" fontId="2" fillId="6" borderId="0" xfId="0" applyFont="1" applyFill="1"/>
    <xf numFmtId="0" fontId="21" fillId="0" borderId="0" xfId="1" applyFont="1" applyAlignment="1" applyProtecti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4" borderId="4" xfId="0" applyFont="1" applyFill="1" applyBorder="1" applyAlignment="1">
      <alignment horizontal="left"/>
    </xf>
    <xf numFmtId="0" fontId="0" fillId="4" borderId="4" xfId="0" applyFill="1" applyBorder="1"/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4" borderId="4" xfId="0" applyFill="1" applyBorder="1" applyProtection="1">
      <protection locked="0"/>
    </xf>
    <xf numFmtId="0" fontId="8" fillId="6" borderId="0" xfId="0" applyFont="1" applyFill="1" applyProtection="1">
      <protection locked="0"/>
    </xf>
    <xf numFmtId="0" fontId="2" fillId="6" borderId="0" xfId="0" applyFont="1" applyFill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8" fillId="6" borderId="0" xfId="0" applyFont="1" applyFill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8" fillId="6" borderId="4" xfId="0" applyFont="1" applyFill="1" applyBorder="1" applyProtection="1">
      <protection locked="0"/>
    </xf>
    <xf numFmtId="0" fontId="2" fillId="6" borderId="0" xfId="0" applyFont="1" applyFill="1" applyAlignment="1">
      <alignment horizontal="right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right"/>
    </xf>
    <xf numFmtId="0" fontId="2" fillId="6" borderId="4" xfId="0" applyFont="1" applyFill="1" applyBorder="1"/>
    <xf numFmtId="0" fontId="2" fillId="6" borderId="0" xfId="0" applyFont="1" applyFill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0" borderId="13" xfId="0" applyFont="1" applyBorder="1"/>
    <xf numFmtId="0" fontId="8" fillId="4" borderId="14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165" fontId="27" fillId="4" borderId="4" xfId="0" applyNumberFormat="1" applyFont="1" applyFill="1" applyBorder="1" applyProtection="1">
      <protection locked="0"/>
    </xf>
    <xf numFmtId="0" fontId="15" fillId="0" borderId="0" xfId="0" applyFont="1" applyAlignment="1">
      <alignment horizontal="center"/>
    </xf>
    <xf numFmtId="0" fontId="28" fillId="0" borderId="0" xfId="0" applyFont="1"/>
    <xf numFmtId="0" fontId="29" fillId="5" borderId="0" xfId="0" applyFont="1" applyFill="1"/>
    <xf numFmtId="0" fontId="11" fillId="0" borderId="4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30" fillId="0" borderId="0" xfId="0" applyFont="1"/>
    <xf numFmtId="0" fontId="8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1" fillId="0" borderId="0" xfId="0" applyFont="1"/>
    <xf numFmtId="0" fontId="16" fillId="6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5" fillId="7" borderId="9" xfId="0" applyFont="1" applyFill="1" applyBorder="1" applyAlignment="1">
      <alignment horizontal="right"/>
    </xf>
    <xf numFmtId="0" fontId="4" fillId="6" borderId="10" xfId="0" applyFont="1" applyFill="1" applyBorder="1" applyAlignment="1" applyProtection="1">
      <alignment horizontal="right"/>
      <protection locked="0"/>
    </xf>
    <xf numFmtId="0" fontId="11" fillId="7" borderId="9" xfId="0" applyFont="1" applyFill="1" applyBorder="1" applyProtection="1">
      <protection locked="0"/>
    </xf>
    <xf numFmtId="0" fontId="4" fillId="0" borderId="9" xfId="0" applyFont="1" applyBorder="1" applyAlignment="1">
      <alignment horizontal="right"/>
    </xf>
    <xf numFmtId="0" fontId="22" fillId="7" borderId="9" xfId="0" applyFont="1" applyFill="1" applyBorder="1" applyAlignment="1" applyProtection="1">
      <alignment horizontal="center"/>
      <protection locked="0"/>
    </xf>
    <xf numFmtId="0" fontId="16" fillId="6" borderId="9" xfId="0" applyFont="1" applyFill="1" applyBorder="1" applyAlignment="1" applyProtection="1">
      <alignment horizontal="right"/>
      <protection locked="0"/>
    </xf>
    <xf numFmtId="9" fontId="26" fillId="7" borderId="11" xfId="0" applyNumberFormat="1" applyFont="1" applyFill="1" applyBorder="1" applyAlignment="1" applyProtection="1">
      <alignment horizontal="center"/>
      <protection locked="0"/>
    </xf>
    <xf numFmtId="0" fontId="8" fillId="0" borderId="12" xfId="0" applyFont="1" applyBorder="1" applyProtection="1"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right"/>
    </xf>
    <xf numFmtId="0" fontId="3" fillId="4" borderId="0" xfId="0" applyFont="1" applyFill="1"/>
    <xf numFmtId="0" fontId="2" fillId="4" borderId="0" xfId="0" applyFont="1" applyFill="1"/>
    <xf numFmtId="0" fontId="3" fillId="0" borderId="8" xfId="0" applyFont="1" applyBorder="1" applyAlignment="1">
      <alignment horizontal="right"/>
    </xf>
    <xf numFmtId="0" fontId="33" fillId="0" borderId="0" xfId="0" applyFont="1" applyAlignment="1">
      <alignment shrinkToFit="1"/>
    </xf>
    <xf numFmtId="0" fontId="33" fillId="0" borderId="0" xfId="0" applyFont="1" applyAlignment="1">
      <alignment horizontal="center"/>
    </xf>
    <xf numFmtId="0" fontId="33" fillId="0" borderId="0" xfId="0" applyFont="1"/>
    <xf numFmtId="0" fontId="32" fillId="0" borderId="0" xfId="0" applyFont="1" applyAlignment="1">
      <alignment horizontal="center" vertical="top"/>
    </xf>
    <xf numFmtId="6" fontId="27" fillId="4" borderId="0" xfId="0" applyNumberFormat="1" applyFont="1" applyFill="1" applyAlignment="1">
      <alignment horizontal="right"/>
    </xf>
    <xf numFmtId="0" fontId="8" fillId="0" borderId="14" xfId="0" applyFont="1" applyBorder="1" applyProtection="1">
      <protection locked="0"/>
    </xf>
    <xf numFmtId="0" fontId="8" fillId="4" borderId="9" xfId="0" applyFont="1" applyFill="1" applyBorder="1" applyProtection="1">
      <protection locked="0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40" fillId="8" borderId="15" xfId="0" applyFont="1" applyFill="1" applyBorder="1" applyAlignment="1">
      <alignment vertical="center"/>
    </xf>
    <xf numFmtId="165" fontId="41" fillId="8" borderId="16" xfId="0" applyNumberFormat="1" applyFont="1" applyFill="1" applyBorder="1" applyAlignment="1">
      <alignment horizontal="center" vertical="center"/>
    </xf>
    <xf numFmtId="165" fontId="41" fillId="8" borderId="17" xfId="0" applyNumberFormat="1" applyFont="1" applyFill="1" applyBorder="1" applyAlignment="1">
      <alignment horizontal="center" vertical="center"/>
    </xf>
    <xf numFmtId="42" fontId="41" fillId="8" borderId="18" xfId="0" applyNumberFormat="1" applyFont="1" applyFill="1" applyBorder="1" applyAlignment="1">
      <alignment vertical="center"/>
    </xf>
    <xf numFmtId="42" fontId="41" fillId="8" borderId="18" xfId="0" applyNumberFormat="1" applyFont="1" applyFill="1" applyBorder="1" applyAlignment="1">
      <alignment horizontal="center" vertical="center"/>
    </xf>
    <xf numFmtId="0" fontId="42" fillId="8" borderId="19" xfId="0" applyFont="1" applyFill="1" applyBorder="1" applyAlignment="1">
      <alignment horizontal="center" vertical="center"/>
    </xf>
    <xf numFmtId="165" fontId="43" fillId="8" borderId="20" xfId="0" applyNumberFormat="1" applyFont="1" applyFill="1" applyBorder="1" applyAlignment="1">
      <alignment horizontal="left" vertical="center"/>
    </xf>
    <xf numFmtId="165" fontId="44" fillId="8" borderId="0" xfId="0" applyNumberFormat="1" applyFont="1" applyFill="1" applyAlignment="1">
      <alignment horizontal="center" vertical="center"/>
    </xf>
    <xf numFmtId="42" fontId="43" fillId="8" borderId="21" xfId="0" applyNumberFormat="1" applyFont="1" applyFill="1" applyBorder="1" applyAlignment="1">
      <alignment vertical="center"/>
    </xf>
    <xf numFmtId="0" fontId="45" fillId="8" borderId="20" xfId="0" applyFont="1" applyFill="1" applyBorder="1" applyAlignment="1">
      <alignment horizontal="center" vertical="center"/>
    </xf>
    <xf numFmtId="0" fontId="44" fillId="8" borderId="0" xfId="0" applyFont="1" applyFill="1" applyAlignment="1">
      <alignment horizontal="center" vertical="center"/>
    </xf>
    <xf numFmtId="0" fontId="45" fillId="8" borderId="21" xfId="0" applyFont="1" applyFill="1" applyBorder="1" applyAlignment="1">
      <alignment horizontal="center" vertical="center"/>
    </xf>
    <xf numFmtId="0" fontId="46" fillId="0" borderId="19" xfId="0" applyFont="1" applyBorder="1" applyAlignment="1">
      <alignment horizontal="left" vertical="center"/>
    </xf>
    <xf numFmtId="0" fontId="48" fillId="0" borderId="19" xfId="0" applyFont="1" applyBorder="1" applyAlignment="1">
      <alignment vertical="center"/>
    </xf>
    <xf numFmtId="165" fontId="43" fillId="0" borderId="20" xfId="0" applyNumberFormat="1" applyFont="1" applyBorder="1" applyAlignment="1">
      <alignment horizontal="left" vertical="center"/>
    </xf>
    <xf numFmtId="165" fontId="43" fillId="0" borderId="0" xfId="0" applyNumberFormat="1" applyFont="1" applyAlignment="1">
      <alignment horizontal="center" vertical="center"/>
    </xf>
    <xf numFmtId="42" fontId="43" fillId="0" borderId="21" xfId="0" applyNumberFormat="1" applyFont="1" applyBorder="1" applyAlignment="1">
      <alignment vertical="center"/>
    </xf>
    <xf numFmtId="0" fontId="48" fillId="0" borderId="20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21" xfId="0" applyFont="1" applyBorder="1" applyAlignment="1">
      <alignment vertical="center"/>
    </xf>
    <xf numFmtId="42" fontId="37" fillId="0" borderId="20" xfId="0" applyNumberFormat="1" applyFont="1" applyBorder="1"/>
    <xf numFmtId="42" fontId="37" fillId="0" borderId="0" xfId="0" applyNumberFormat="1" applyFont="1"/>
    <xf numFmtId="42" fontId="37" fillId="0" borderId="21" xfId="0" applyNumberFormat="1" applyFont="1" applyBorder="1"/>
    <xf numFmtId="0" fontId="43" fillId="0" borderId="19" xfId="0" applyFont="1" applyBorder="1" applyAlignment="1">
      <alignment vertical="center"/>
    </xf>
    <xf numFmtId="165" fontId="40" fillId="0" borderId="20" xfId="0" applyNumberFormat="1" applyFont="1" applyBorder="1" applyAlignment="1">
      <alignment horizontal="right" vertical="center"/>
    </xf>
    <xf numFmtId="42" fontId="40" fillId="0" borderId="21" xfId="0" applyNumberFormat="1" applyFont="1" applyBorder="1" applyAlignment="1">
      <alignment horizontal="right" vertical="center"/>
    </xf>
    <xf numFmtId="165" fontId="43" fillId="0" borderId="20" xfId="0" applyNumberFormat="1" applyFont="1" applyBorder="1" applyAlignment="1">
      <alignment vertical="center"/>
    </xf>
    <xf numFmtId="165" fontId="43" fillId="0" borderId="0" xfId="0" applyNumberFormat="1" applyFont="1" applyAlignment="1">
      <alignment vertical="center"/>
    </xf>
    <xf numFmtId="165" fontId="43" fillId="0" borderId="21" xfId="0" applyNumberFormat="1" applyFont="1" applyBorder="1" applyAlignment="1">
      <alignment vertical="center"/>
    </xf>
    <xf numFmtId="165" fontId="43" fillId="0" borderId="20" xfId="0" applyNumberFormat="1" applyFont="1" applyBorder="1" applyAlignment="1">
      <alignment horizontal="right" vertical="center"/>
    </xf>
    <xf numFmtId="42" fontId="40" fillId="0" borderId="21" xfId="0" applyNumberFormat="1" applyFont="1" applyBorder="1" applyAlignment="1">
      <alignment vertical="center"/>
    </xf>
    <xf numFmtId="165" fontId="48" fillId="0" borderId="20" xfId="0" applyNumberFormat="1" applyFont="1" applyBorder="1" applyAlignment="1">
      <alignment vertical="center"/>
    </xf>
    <xf numFmtId="165" fontId="48" fillId="0" borderId="0" xfId="0" applyNumberFormat="1" applyFont="1" applyAlignment="1">
      <alignment vertical="center"/>
    </xf>
    <xf numFmtId="165" fontId="48" fillId="0" borderId="21" xfId="0" applyNumberFormat="1" applyFont="1" applyBorder="1" applyAlignment="1">
      <alignment vertical="center"/>
    </xf>
    <xf numFmtId="165" fontId="40" fillId="0" borderId="22" xfId="0" applyNumberFormat="1" applyFont="1" applyBorder="1" applyAlignment="1">
      <alignment horizontal="right" vertical="center"/>
    </xf>
    <xf numFmtId="0" fontId="41" fillId="0" borderId="19" xfId="0" applyFont="1" applyBorder="1" applyAlignment="1">
      <alignment vertical="center"/>
    </xf>
    <xf numFmtId="165" fontId="41" fillId="0" borderId="20" xfId="0" applyNumberFormat="1" applyFont="1" applyBorder="1" applyAlignment="1">
      <alignment vertical="center"/>
    </xf>
    <xf numFmtId="165" fontId="41" fillId="0" borderId="0" xfId="0" applyNumberFormat="1" applyFont="1" applyAlignment="1">
      <alignment vertical="center"/>
    </xf>
    <xf numFmtId="165" fontId="41" fillId="0" borderId="21" xfId="0" applyNumberFormat="1" applyFont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3" fillId="0" borderId="21" xfId="0" applyFont="1" applyBorder="1" applyAlignment="1">
      <alignment vertical="center"/>
    </xf>
    <xf numFmtId="42" fontId="49" fillId="0" borderId="21" xfId="0" applyNumberFormat="1" applyFont="1" applyBorder="1" applyAlignment="1">
      <alignment vertical="center"/>
    </xf>
    <xf numFmtId="42" fontId="43" fillId="0" borderId="20" xfId="0" applyNumberFormat="1" applyFont="1" applyBorder="1"/>
    <xf numFmtId="42" fontId="43" fillId="0" borderId="0" xfId="0" applyNumberFormat="1" applyFont="1"/>
    <xf numFmtId="42" fontId="43" fillId="0" borderId="21" xfId="0" applyNumberFormat="1" applyFont="1" applyBorder="1"/>
    <xf numFmtId="0" fontId="43" fillId="7" borderId="19" xfId="0" applyFont="1" applyFill="1" applyBorder="1" applyAlignment="1">
      <alignment horizontal="left" vertical="center"/>
    </xf>
    <xf numFmtId="165" fontId="40" fillId="10" borderId="20" xfId="0" applyNumberFormat="1" applyFont="1" applyFill="1" applyBorder="1" applyAlignment="1">
      <alignment horizontal="left" vertical="center"/>
    </xf>
    <xf numFmtId="165" fontId="40" fillId="10" borderId="0" xfId="0" applyNumberFormat="1" applyFont="1" applyFill="1" applyAlignment="1">
      <alignment horizontal="left" vertical="center"/>
    </xf>
    <xf numFmtId="165" fontId="40" fillId="10" borderId="21" xfId="0" applyNumberFormat="1" applyFont="1" applyFill="1" applyBorder="1" applyAlignment="1">
      <alignment horizontal="left" vertical="center"/>
    </xf>
    <xf numFmtId="165" fontId="43" fillId="0" borderId="20" xfId="0" applyNumberFormat="1" applyFont="1" applyBorder="1"/>
    <xf numFmtId="165" fontId="40" fillId="7" borderId="20" xfId="0" applyNumberFormat="1" applyFont="1" applyFill="1" applyBorder="1" applyAlignment="1">
      <alignment horizontal="left" vertical="center" wrapText="1"/>
    </xf>
    <xf numFmtId="165" fontId="40" fillId="7" borderId="0" xfId="0" applyNumberFormat="1" applyFont="1" applyFill="1" applyAlignment="1">
      <alignment horizontal="left" vertical="center" wrapText="1"/>
    </xf>
    <xf numFmtId="165" fontId="40" fillId="7" borderId="21" xfId="0" applyNumberFormat="1" applyFont="1" applyFill="1" applyBorder="1" applyAlignment="1">
      <alignment horizontal="left" vertical="center" wrapText="1"/>
    </xf>
    <xf numFmtId="165" fontId="40" fillId="10" borderId="0" xfId="0" applyNumberFormat="1" applyFont="1" applyFill="1" applyAlignment="1">
      <alignment horizontal="center" vertical="center"/>
    </xf>
    <xf numFmtId="165" fontId="40" fillId="10" borderId="20" xfId="0" applyNumberFormat="1" applyFont="1" applyFill="1" applyBorder="1" applyAlignment="1">
      <alignment vertical="center"/>
    </xf>
    <xf numFmtId="165" fontId="40" fillId="10" borderId="21" xfId="0" applyNumberFormat="1" applyFont="1" applyFill="1" applyBorder="1" applyAlignment="1">
      <alignment horizontal="right" vertical="center"/>
    </xf>
    <xf numFmtId="165" fontId="40" fillId="6" borderId="20" xfId="0" applyNumberFormat="1" applyFont="1" applyFill="1" applyBorder="1" applyAlignment="1">
      <alignment vertical="center"/>
    </xf>
    <xf numFmtId="165" fontId="40" fillId="6" borderId="0" xfId="0" applyNumberFormat="1" applyFont="1" applyFill="1" applyAlignment="1">
      <alignment vertical="center"/>
    </xf>
    <xf numFmtId="165" fontId="40" fillId="6" borderId="21" xfId="0" applyNumberFormat="1" applyFont="1" applyFill="1" applyBorder="1" applyAlignment="1">
      <alignment vertical="center"/>
    </xf>
    <xf numFmtId="0" fontId="49" fillId="7" borderId="19" xfId="0" applyFont="1" applyFill="1" applyBorder="1" applyAlignment="1">
      <alignment horizontal="left" vertical="center"/>
    </xf>
    <xf numFmtId="165" fontId="40" fillId="6" borderId="20" xfId="0" applyNumberFormat="1" applyFont="1" applyFill="1" applyBorder="1" applyAlignment="1">
      <alignment horizontal="right" vertical="center"/>
    </xf>
    <xf numFmtId="165" fontId="40" fillId="6" borderId="0" xfId="0" applyNumberFormat="1" applyFont="1" applyFill="1" applyAlignment="1">
      <alignment horizontal="center" vertical="center"/>
    </xf>
    <xf numFmtId="165" fontId="40" fillId="6" borderId="21" xfId="0" applyNumberFormat="1" applyFont="1" applyFill="1" applyBorder="1" applyAlignment="1">
      <alignment horizontal="center" vertical="center"/>
    </xf>
    <xf numFmtId="165" fontId="50" fillId="6" borderId="0" xfId="0" applyNumberFormat="1" applyFont="1" applyFill="1" applyAlignment="1">
      <alignment horizontal="center" vertical="center"/>
    </xf>
    <xf numFmtId="165" fontId="50" fillId="6" borderId="21" xfId="0" applyNumberFormat="1" applyFont="1" applyFill="1" applyBorder="1" applyAlignment="1">
      <alignment horizontal="center" vertical="center"/>
    </xf>
    <xf numFmtId="0" fontId="49" fillId="0" borderId="19" xfId="0" applyFont="1" applyBorder="1" applyAlignment="1">
      <alignment vertical="center"/>
    </xf>
    <xf numFmtId="165" fontId="37" fillId="0" borderId="20" xfId="0" applyNumberFormat="1" applyFont="1" applyBorder="1" applyAlignment="1">
      <alignment horizontal="left" vertical="center"/>
    </xf>
    <xf numFmtId="165" fontId="43" fillId="11" borderId="0" xfId="0" applyNumberFormat="1" applyFont="1" applyFill="1" applyAlignment="1">
      <alignment vertical="center"/>
    </xf>
    <xf numFmtId="42" fontId="43" fillId="0" borderId="21" xfId="0" applyNumberFormat="1" applyFont="1" applyBorder="1" applyAlignment="1">
      <alignment horizontal="right" vertical="center"/>
    </xf>
    <xf numFmtId="42" fontId="51" fillId="0" borderId="21" xfId="0" applyNumberFormat="1" applyFont="1" applyBorder="1" applyAlignment="1">
      <alignment horizontal="right" vertical="center"/>
    </xf>
    <xf numFmtId="42" fontId="52" fillId="0" borderId="21" xfId="0" applyNumberFormat="1" applyFont="1" applyBorder="1" applyAlignment="1">
      <alignment horizontal="right" vertical="center"/>
    </xf>
    <xf numFmtId="165" fontId="8" fillId="11" borderId="20" xfId="0" applyNumberFormat="1" applyFont="1" applyFill="1" applyBorder="1" applyAlignment="1">
      <alignment vertical="center" wrapText="1"/>
    </xf>
    <xf numFmtId="165" fontId="8" fillId="11" borderId="0" xfId="0" applyNumberFormat="1" applyFont="1" applyFill="1" applyAlignment="1">
      <alignment vertical="center"/>
    </xf>
    <xf numFmtId="42" fontId="53" fillId="0" borderId="21" xfId="0" applyNumberFormat="1" applyFont="1" applyBorder="1" applyAlignment="1">
      <alignment horizontal="right" vertical="center"/>
    </xf>
    <xf numFmtId="165" fontId="54" fillId="11" borderId="20" xfId="0" applyNumberFormat="1" applyFont="1" applyFill="1" applyBorder="1" applyAlignment="1">
      <alignment vertical="center" wrapText="1"/>
    </xf>
    <xf numFmtId="165" fontId="43" fillId="11" borderId="20" xfId="0" applyNumberFormat="1" applyFont="1" applyFill="1" applyBorder="1" applyAlignment="1">
      <alignment vertical="center" wrapText="1"/>
    </xf>
    <xf numFmtId="165" fontId="40" fillId="11" borderId="20" xfId="0" applyNumberFormat="1" applyFont="1" applyFill="1" applyBorder="1" applyAlignment="1">
      <alignment vertical="center" wrapText="1"/>
    </xf>
    <xf numFmtId="165" fontId="43" fillId="11" borderId="20" xfId="0" applyNumberFormat="1" applyFont="1" applyFill="1" applyBorder="1" applyAlignment="1">
      <alignment horizontal="right" vertical="center" wrapText="1"/>
    </xf>
    <xf numFmtId="165" fontId="43" fillId="0" borderId="20" xfId="0" applyNumberFormat="1" applyFont="1" applyBorder="1" applyAlignment="1">
      <alignment horizontal="center" vertical="center"/>
    </xf>
    <xf numFmtId="165" fontId="43" fillId="0" borderId="0" xfId="0" applyNumberFormat="1" applyFont="1" applyAlignment="1">
      <alignment horizontal="right" vertical="center"/>
    </xf>
    <xf numFmtId="0" fontId="50" fillId="0" borderId="19" xfId="0" applyFont="1" applyBorder="1" applyAlignment="1">
      <alignment vertical="center"/>
    </xf>
    <xf numFmtId="165" fontId="40" fillId="0" borderId="0" xfId="0" applyNumberFormat="1" applyFont="1" applyAlignment="1">
      <alignment horizontal="center" vertical="center"/>
    </xf>
    <xf numFmtId="165" fontId="50" fillId="0" borderId="20" xfId="0" applyNumberFormat="1" applyFont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50" fillId="0" borderId="21" xfId="0" applyFont="1" applyBorder="1" applyAlignment="1">
      <alignment vertical="center"/>
    </xf>
    <xf numFmtId="0" fontId="43" fillId="0" borderId="0" xfId="0" applyFont="1"/>
    <xf numFmtId="165" fontId="40" fillId="0" borderId="20" xfId="0" applyNumberFormat="1" applyFont="1" applyBorder="1" applyAlignment="1">
      <alignment horizontal="left" vertical="center"/>
    </xf>
    <xf numFmtId="9" fontId="43" fillId="0" borderId="20" xfId="3" applyFont="1" applyBorder="1" applyAlignment="1">
      <alignment horizontal="right" vertical="center"/>
    </xf>
    <xf numFmtId="9" fontId="40" fillId="0" borderId="20" xfId="3" applyFont="1" applyBorder="1" applyAlignment="1">
      <alignment horizontal="right" vertical="center"/>
    </xf>
    <xf numFmtId="9" fontId="43" fillId="0" borderId="20" xfId="0" applyNumberFormat="1" applyFont="1" applyBorder="1"/>
    <xf numFmtId="6" fontId="43" fillId="0" borderId="0" xfId="0" applyNumberFormat="1" applyFont="1" applyAlignment="1">
      <alignment vertical="center"/>
    </xf>
    <xf numFmtId="42" fontId="43" fillId="0" borderId="20" xfId="0" applyNumberFormat="1" applyFont="1" applyBorder="1" applyAlignment="1">
      <alignment horizontal="right" vertical="center"/>
    </xf>
    <xf numFmtId="0" fontId="46" fillId="8" borderId="19" xfId="0" applyFont="1" applyFill="1" applyBorder="1" applyAlignment="1">
      <alignment vertical="center"/>
    </xf>
    <xf numFmtId="165" fontId="43" fillId="8" borderId="0" xfId="0" applyNumberFormat="1" applyFont="1" applyFill="1" applyAlignment="1">
      <alignment horizontal="center" vertical="center"/>
    </xf>
    <xf numFmtId="42" fontId="43" fillId="8" borderId="21" xfId="0" applyNumberFormat="1" applyFont="1" applyFill="1" applyBorder="1" applyAlignment="1">
      <alignment horizontal="right" vertical="center"/>
    </xf>
    <xf numFmtId="0" fontId="55" fillId="8" borderId="20" xfId="0" applyFont="1" applyFill="1" applyBorder="1" applyAlignment="1">
      <alignment vertical="center"/>
    </xf>
    <xf numFmtId="0" fontId="55" fillId="8" borderId="0" xfId="0" applyFont="1" applyFill="1" applyAlignment="1">
      <alignment vertical="center"/>
    </xf>
    <xf numFmtId="0" fontId="55" fillId="8" borderId="21" xfId="0" applyFont="1" applyFill="1" applyBorder="1" applyAlignment="1">
      <alignment vertical="center"/>
    </xf>
    <xf numFmtId="42" fontId="37" fillId="4" borderId="20" xfId="0" applyNumberFormat="1" applyFont="1" applyFill="1" applyBorder="1"/>
    <xf numFmtId="42" fontId="37" fillId="4" borderId="0" xfId="0" applyNumberFormat="1" applyFont="1" applyFill="1"/>
    <xf numFmtId="42" fontId="37" fillId="4" borderId="21" xfId="0" applyNumberFormat="1" applyFont="1" applyFill="1" applyBorder="1"/>
    <xf numFmtId="165" fontId="56" fillId="0" borderId="20" xfId="0" applyNumberFormat="1" applyFont="1" applyBorder="1" applyAlignment="1">
      <alignment horizontal="right" vertical="center"/>
    </xf>
    <xf numFmtId="0" fontId="40" fillId="8" borderId="23" xfId="0" applyFont="1" applyFill="1" applyBorder="1" applyAlignment="1">
      <alignment vertical="center"/>
    </xf>
    <xf numFmtId="165" fontId="40" fillId="8" borderId="24" xfId="0" applyNumberFormat="1" applyFont="1" applyFill="1" applyBorder="1" applyAlignment="1">
      <alignment horizontal="left" vertical="center"/>
    </xf>
    <xf numFmtId="165" fontId="40" fillId="8" borderId="25" xfId="0" applyNumberFormat="1" applyFont="1" applyFill="1" applyBorder="1" applyAlignment="1">
      <alignment horizontal="center" vertical="center"/>
    </xf>
    <xf numFmtId="165" fontId="40" fillId="8" borderId="26" xfId="0" applyNumberFormat="1" applyFont="1" applyFill="1" applyBorder="1" applyAlignment="1">
      <alignment vertical="center"/>
    </xf>
    <xf numFmtId="0" fontId="40" fillId="8" borderId="24" xfId="0" applyFont="1" applyFill="1" applyBorder="1" applyAlignment="1">
      <alignment vertical="center"/>
    </xf>
    <xf numFmtId="0" fontId="40" fillId="8" borderId="25" xfId="0" applyFont="1" applyFill="1" applyBorder="1" applyAlignment="1">
      <alignment vertical="center"/>
    </xf>
    <xf numFmtId="0" fontId="57" fillId="8" borderId="16" xfId="0" applyFont="1" applyFill="1" applyBorder="1" applyAlignment="1">
      <alignment horizontal="center" vertical="center"/>
    </xf>
    <xf numFmtId="165" fontId="43" fillId="8" borderId="16" xfId="0" applyNumberFormat="1" applyFont="1" applyFill="1" applyBorder="1" applyAlignment="1">
      <alignment horizontal="left" vertical="center"/>
    </xf>
    <xf numFmtId="42" fontId="43" fillId="8" borderId="18" xfId="0" applyNumberFormat="1" applyFont="1" applyFill="1" applyBorder="1" applyAlignment="1">
      <alignment vertical="center"/>
    </xf>
    <xf numFmtId="0" fontId="8" fillId="8" borderId="16" xfId="0" applyFont="1" applyFill="1" applyBorder="1" applyAlignment="1">
      <alignment horizontal="left" vertical="center"/>
    </xf>
    <xf numFmtId="0" fontId="58" fillId="8" borderId="17" xfId="0" applyFont="1" applyFill="1" applyBorder="1" applyAlignment="1">
      <alignment horizontal="center" vertical="center"/>
    </xf>
    <xf numFmtId="0" fontId="59" fillId="8" borderId="18" xfId="0" applyFont="1" applyFill="1" applyBorder="1" applyAlignment="1">
      <alignment horizontal="center" vertical="center"/>
    </xf>
    <xf numFmtId="165" fontId="41" fillId="8" borderId="17" xfId="0" applyNumberFormat="1" applyFont="1" applyFill="1" applyBorder="1" applyAlignment="1">
      <alignment horizontal="left" vertical="center"/>
    </xf>
    <xf numFmtId="42" fontId="40" fillId="8" borderId="26" xfId="0" applyNumberFormat="1" applyFont="1" applyFill="1" applyBorder="1" applyAlignment="1">
      <alignment vertical="center"/>
    </xf>
    <xf numFmtId="0" fontId="59" fillId="8" borderId="16" xfId="0" applyFont="1" applyFill="1" applyBorder="1" applyAlignment="1">
      <alignment horizontal="center" vertical="center"/>
    </xf>
    <xf numFmtId="165" fontId="43" fillId="8" borderId="24" xfId="0" applyNumberFormat="1" applyFont="1" applyFill="1" applyBorder="1" applyAlignment="1">
      <alignment horizontal="left" vertical="center"/>
    </xf>
    <xf numFmtId="165" fontId="43" fillId="8" borderId="25" xfId="0" applyNumberFormat="1" applyFont="1" applyFill="1" applyBorder="1" applyAlignment="1">
      <alignment horizontal="center" vertical="center"/>
    </xf>
    <xf numFmtId="42" fontId="40" fillId="8" borderId="26" xfId="0" applyNumberFormat="1" applyFont="1" applyFill="1" applyBorder="1" applyAlignment="1">
      <alignment horizontal="right" vertical="center"/>
    </xf>
    <xf numFmtId="0" fontId="45" fillId="8" borderId="16" xfId="0" applyFont="1" applyFill="1" applyBorder="1" applyAlignment="1">
      <alignment vertical="center"/>
    </xf>
    <xf numFmtId="0" fontId="58" fillId="8" borderId="17" xfId="0" applyFont="1" applyFill="1" applyBorder="1" applyAlignment="1">
      <alignment vertical="center"/>
    </xf>
    <xf numFmtId="0" fontId="45" fillId="8" borderId="18" xfId="0" applyFont="1" applyFill="1" applyBorder="1" applyAlignment="1">
      <alignment vertical="center"/>
    </xf>
    <xf numFmtId="0" fontId="58" fillId="0" borderId="20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58" fillId="0" borderId="21" xfId="0" applyFont="1" applyBorder="1" applyAlignment="1">
      <alignment vertical="center"/>
    </xf>
    <xf numFmtId="165" fontId="60" fillId="0" borderId="20" xfId="0" applyNumberFormat="1" applyFont="1" applyBorder="1" applyAlignment="1">
      <alignment horizontal="center" vertical="center"/>
    </xf>
    <xf numFmtId="165" fontId="60" fillId="0" borderId="0" xfId="0" applyNumberFormat="1" applyFont="1" applyAlignment="1">
      <alignment horizontal="center" vertical="center"/>
    </xf>
    <xf numFmtId="0" fontId="60" fillId="0" borderId="20" xfId="0" applyFont="1" applyBorder="1" applyAlignment="1">
      <alignment vertical="center"/>
    </xf>
    <xf numFmtId="0" fontId="60" fillId="0" borderId="0" xfId="0" applyFont="1" applyAlignment="1">
      <alignment vertical="center"/>
    </xf>
    <xf numFmtId="167" fontId="43" fillId="0" borderId="0" xfId="0" applyNumberFormat="1" applyFont="1" applyAlignment="1">
      <alignment horizontal="center" vertical="center"/>
    </xf>
    <xf numFmtId="165" fontId="43" fillId="0" borderId="22" xfId="0" applyNumberFormat="1" applyFont="1" applyBorder="1" applyAlignment="1">
      <alignment horizontal="right" vertical="center"/>
    </xf>
    <xf numFmtId="42" fontId="43" fillId="0" borderId="27" xfId="0" applyNumberFormat="1" applyFont="1" applyBorder="1" applyAlignment="1">
      <alignment vertical="center"/>
    </xf>
    <xf numFmtId="2" fontId="43" fillId="0" borderId="0" xfId="0" applyNumberFormat="1" applyFont="1" applyAlignment="1">
      <alignment horizontal="center" vertical="center"/>
    </xf>
    <xf numFmtId="168" fontId="43" fillId="0" borderId="0" xfId="3" applyNumberFormat="1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169" fontId="43" fillId="0" borderId="0" xfId="0" applyNumberFormat="1" applyFont="1" applyAlignment="1">
      <alignment horizontal="center" vertical="center"/>
    </xf>
    <xf numFmtId="0" fontId="43" fillId="12" borderId="20" xfId="0" applyFont="1" applyFill="1" applyBorder="1" applyAlignment="1">
      <alignment vertical="center"/>
    </xf>
    <xf numFmtId="165" fontId="43" fillId="12" borderId="20" xfId="0" applyNumberFormat="1" applyFont="1" applyFill="1" applyBorder="1" applyAlignment="1">
      <alignment horizontal="left" vertical="center"/>
    </xf>
    <xf numFmtId="167" fontId="43" fillId="12" borderId="0" xfId="0" applyNumberFormat="1" applyFont="1" applyFill="1" applyAlignment="1">
      <alignment horizontal="center" vertical="center"/>
    </xf>
    <xf numFmtId="42" fontId="43" fillId="12" borderId="21" xfId="0" applyNumberFormat="1" applyFont="1" applyFill="1" applyBorder="1" applyAlignment="1">
      <alignment vertical="center"/>
    </xf>
    <xf numFmtId="0" fontId="43" fillId="12" borderId="0" xfId="0" applyFont="1" applyFill="1" applyAlignment="1">
      <alignment vertical="center"/>
    </xf>
    <xf numFmtId="0" fontId="40" fillId="8" borderId="20" xfId="0" applyFont="1" applyFill="1" applyBorder="1" applyAlignment="1">
      <alignment vertical="center"/>
    </xf>
    <xf numFmtId="165" fontId="40" fillId="8" borderId="20" xfId="0" applyNumberFormat="1" applyFont="1" applyFill="1" applyBorder="1" applyAlignment="1">
      <alignment horizontal="left" vertical="center"/>
    </xf>
    <xf numFmtId="167" fontId="40" fillId="8" borderId="0" xfId="0" applyNumberFormat="1" applyFont="1" applyFill="1" applyAlignment="1">
      <alignment horizontal="center" vertical="center"/>
    </xf>
    <xf numFmtId="42" fontId="40" fillId="8" borderId="21" xfId="0" applyNumberFormat="1" applyFont="1" applyFill="1" applyBorder="1" applyAlignment="1">
      <alignment vertical="center"/>
    </xf>
    <xf numFmtId="0" fontId="40" fillId="8" borderId="0" xfId="0" applyFont="1" applyFill="1" applyAlignment="1">
      <alignment vertical="center"/>
    </xf>
    <xf numFmtId="0" fontId="40" fillId="2" borderId="20" xfId="0" applyFont="1" applyFill="1" applyBorder="1" applyAlignment="1">
      <alignment vertical="center"/>
    </xf>
    <xf numFmtId="165" fontId="40" fillId="2" borderId="24" xfId="0" applyNumberFormat="1" applyFont="1" applyFill="1" applyBorder="1" applyAlignment="1">
      <alignment horizontal="left" vertical="center"/>
    </xf>
    <xf numFmtId="165" fontId="40" fillId="2" borderId="25" xfId="0" applyNumberFormat="1" applyFont="1" applyFill="1" applyBorder="1" applyAlignment="1">
      <alignment horizontal="center" vertical="center"/>
    </xf>
    <xf numFmtId="42" fontId="40" fillId="2" borderId="26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40" fillId="2" borderId="21" xfId="0" applyFont="1" applyFill="1" applyBorder="1" applyAlignment="1">
      <alignment vertical="center"/>
    </xf>
    <xf numFmtId="0" fontId="61" fillId="8" borderId="15" xfId="0" applyFont="1" applyFill="1" applyBorder="1" applyAlignment="1">
      <alignment vertical="center"/>
    </xf>
    <xf numFmtId="165" fontId="44" fillId="8" borderId="17" xfId="0" applyNumberFormat="1" applyFont="1" applyFill="1" applyBorder="1" applyAlignment="1">
      <alignment horizontal="left" vertical="center"/>
    </xf>
    <xf numFmtId="165" fontId="44" fillId="8" borderId="17" xfId="0" applyNumberFormat="1" applyFont="1" applyFill="1" applyBorder="1" applyAlignment="1">
      <alignment horizontal="center" vertical="center"/>
    </xf>
    <xf numFmtId="42" fontId="44" fillId="8" borderId="18" xfId="0" applyNumberFormat="1" applyFont="1" applyFill="1" applyBorder="1" applyAlignment="1">
      <alignment horizontal="left" vertical="center"/>
    </xf>
    <xf numFmtId="0" fontId="44" fillId="8" borderId="16" xfId="0" applyFont="1" applyFill="1" applyBorder="1" applyAlignment="1">
      <alignment vertical="center"/>
    </xf>
    <xf numFmtId="0" fontId="44" fillId="8" borderId="17" xfId="0" applyFont="1" applyFill="1" applyBorder="1" applyAlignment="1">
      <alignment vertical="center"/>
    </xf>
    <xf numFmtId="165" fontId="44" fillId="8" borderId="18" xfId="0" applyNumberFormat="1" applyFont="1" applyFill="1" applyBorder="1" applyAlignment="1">
      <alignment vertical="center"/>
    </xf>
    <xf numFmtId="165" fontId="44" fillId="8" borderId="16" xfId="0" applyNumberFormat="1" applyFont="1" applyFill="1" applyBorder="1" applyAlignment="1">
      <alignment horizontal="left" vertical="center"/>
    </xf>
    <xf numFmtId="0" fontId="61" fillId="8" borderId="19" xfId="0" applyFont="1" applyFill="1" applyBorder="1" applyAlignment="1">
      <alignment horizontal="right" vertical="center"/>
    </xf>
    <xf numFmtId="165" fontId="44" fillId="8" borderId="0" xfId="0" applyNumberFormat="1" applyFont="1" applyFill="1" applyAlignment="1">
      <alignment horizontal="left" vertical="center"/>
    </xf>
    <xf numFmtId="42" fontId="44" fillId="8" borderId="21" xfId="0" applyNumberFormat="1" applyFont="1" applyFill="1" applyBorder="1" applyAlignment="1">
      <alignment horizontal="left" vertical="center"/>
    </xf>
    <xf numFmtId="0" fontId="44" fillId="8" borderId="20" xfId="0" applyFont="1" applyFill="1" applyBorder="1" applyAlignment="1">
      <alignment vertical="center"/>
    </xf>
    <xf numFmtId="0" fontId="44" fillId="8" borderId="0" xfId="0" applyFont="1" applyFill="1" applyAlignment="1">
      <alignment vertical="center"/>
    </xf>
    <xf numFmtId="165" fontId="44" fillId="8" borderId="21" xfId="0" applyNumberFormat="1" applyFont="1" applyFill="1" applyBorder="1" applyAlignment="1">
      <alignment vertical="center"/>
    </xf>
    <xf numFmtId="165" fontId="44" fillId="8" borderId="20" xfId="0" applyNumberFormat="1" applyFont="1" applyFill="1" applyBorder="1" applyAlignment="1">
      <alignment horizontal="left" vertical="center"/>
    </xf>
    <xf numFmtId="0" fontId="61" fillId="8" borderId="23" xfId="0" applyFont="1" applyFill="1" applyBorder="1" applyAlignment="1">
      <alignment horizontal="right" vertical="center"/>
    </xf>
    <xf numFmtId="165" fontId="44" fillId="8" borderId="25" xfId="0" applyNumberFormat="1" applyFont="1" applyFill="1" applyBorder="1" applyAlignment="1">
      <alignment horizontal="left" vertical="center"/>
    </xf>
    <xf numFmtId="165" fontId="44" fillId="8" borderId="25" xfId="0" applyNumberFormat="1" applyFont="1" applyFill="1" applyBorder="1" applyAlignment="1">
      <alignment horizontal="center" vertical="center"/>
    </xf>
    <xf numFmtId="42" fontId="44" fillId="8" borderId="26" xfId="0" applyNumberFormat="1" applyFont="1" applyFill="1" applyBorder="1" applyAlignment="1">
      <alignment horizontal="left" vertical="center"/>
    </xf>
    <xf numFmtId="0" fontId="44" fillId="8" borderId="24" xfId="0" applyFont="1" applyFill="1" applyBorder="1" applyAlignment="1">
      <alignment vertical="center"/>
    </xf>
    <xf numFmtId="0" fontId="44" fillId="8" borderId="25" xfId="0" applyFont="1" applyFill="1" applyBorder="1" applyAlignment="1">
      <alignment vertical="center"/>
    </xf>
    <xf numFmtId="0" fontId="44" fillId="8" borderId="26" xfId="0" applyFont="1" applyFill="1" applyBorder="1" applyAlignment="1">
      <alignment vertical="center"/>
    </xf>
    <xf numFmtId="165" fontId="44" fillId="8" borderId="24" xfId="0" applyNumberFormat="1" applyFont="1" applyFill="1" applyBorder="1" applyAlignment="1">
      <alignment horizontal="left" vertical="center"/>
    </xf>
    <xf numFmtId="168" fontId="44" fillId="8" borderId="26" xfId="3" applyNumberFormat="1" applyFont="1" applyFill="1" applyBorder="1" applyAlignment="1">
      <alignment horizontal="right" vertical="center"/>
    </xf>
    <xf numFmtId="165" fontId="37" fillId="0" borderId="0" xfId="0" applyNumberFormat="1" applyFont="1" applyAlignment="1">
      <alignment horizontal="left"/>
    </xf>
    <xf numFmtId="165" fontId="37" fillId="0" borderId="0" xfId="0" applyNumberFormat="1" applyFont="1" applyAlignment="1">
      <alignment horizontal="center"/>
    </xf>
    <xf numFmtId="0" fontId="62" fillId="0" borderId="0" xfId="0" applyFont="1" applyAlignment="1">
      <alignment horizontal="center" vertical="center" readingOrder="1"/>
    </xf>
    <xf numFmtId="0" fontId="8" fillId="4" borderId="10" xfId="0" applyFont="1" applyFill="1" applyBorder="1" applyProtection="1">
      <protection locked="0"/>
    </xf>
    <xf numFmtId="0" fontId="8" fillId="4" borderId="11" xfId="0" applyFont="1" applyFill="1" applyBorder="1" applyProtection="1">
      <protection locked="0"/>
    </xf>
    <xf numFmtId="0" fontId="8" fillId="6" borderId="10" xfId="0" applyFont="1" applyFill="1" applyBorder="1" applyProtection="1">
      <protection locked="0"/>
    </xf>
    <xf numFmtId="0" fontId="8" fillId="6" borderId="9" xfId="0" applyFont="1" applyFill="1" applyBorder="1" applyProtection="1">
      <protection locked="0"/>
    </xf>
    <xf numFmtId="0" fontId="8" fillId="6" borderId="11" xfId="0" applyFont="1" applyFill="1" applyBorder="1" applyProtection="1">
      <protection locked="0"/>
    </xf>
    <xf numFmtId="165" fontId="56" fillId="13" borderId="20" xfId="0" applyNumberFormat="1" applyFont="1" applyFill="1" applyBorder="1" applyAlignment="1">
      <alignment horizontal="right" vertical="center"/>
    </xf>
    <xf numFmtId="165" fontId="50" fillId="0" borderId="20" xfId="0" applyNumberFormat="1" applyFont="1" applyBorder="1" applyAlignment="1">
      <alignment vertical="center" wrapText="1"/>
    </xf>
    <xf numFmtId="165" fontId="50" fillId="0" borderId="0" xfId="0" applyNumberFormat="1" applyFont="1" applyAlignment="1">
      <alignment vertical="center" wrapText="1"/>
    </xf>
    <xf numFmtId="165" fontId="50" fillId="0" borderId="21" xfId="0" applyNumberFormat="1" applyFont="1" applyBorder="1" applyAlignment="1">
      <alignment vertical="center" wrapText="1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 applyProtection="1">
      <protection locked="0"/>
    </xf>
    <xf numFmtId="0" fontId="23" fillId="4" borderId="0" xfId="0" applyFont="1" applyFill="1" applyAlignment="1">
      <alignment horizontal="right"/>
    </xf>
    <xf numFmtId="6" fontId="23" fillId="4" borderId="0" xfId="0" applyNumberFormat="1" applyFont="1" applyFill="1" applyAlignment="1">
      <alignment horizontal="right"/>
    </xf>
    <xf numFmtId="0" fontId="6" fillId="0" borderId="0" xfId="1" applyBorder="1" applyAlignment="1" applyProtection="1"/>
    <xf numFmtId="0" fontId="66" fillId="0" borderId="0" xfId="1" applyFont="1" applyAlignment="1" applyProtection="1"/>
    <xf numFmtId="0" fontId="67" fillId="0" borderId="0" xfId="0" applyFont="1" applyAlignment="1">
      <alignment horizontal="left"/>
    </xf>
    <xf numFmtId="0" fontId="67" fillId="0" borderId="0" xfId="0" applyFont="1"/>
    <xf numFmtId="0" fontId="1" fillId="0" borderId="4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4" fillId="0" borderId="0" xfId="0" applyFont="1"/>
    <xf numFmtId="165" fontId="63" fillId="4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8" fillId="0" borderId="4" xfId="0" applyFont="1" applyBorder="1" applyProtection="1">
      <protection locked="0"/>
    </xf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2" fillId="13" borderId="4" xfId="0" applyFont="1" applyFill="1" applyBorder="1" applyProtection="1">
      <protection locked="0"/>
    </xf>
    <xf numFmtId="0" fontId="17" fillId="13" borderId="0" xfId="0" applyFont="1" applyFill="1"/>
    <xf numFmtId="0" fontId="2" fillId="13" borderId="0" xfId="0" applyFont="1" applyFill="1"/>
    <xf numFmtId="0" fontId="6" fillId="0" borderId="0" xfId="1" applyAlignment="1" applyProtection="1">
      <alignment vertic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6" fontId="8" fillId="0" borderId="10" xfId="0" applyNumberFormat="1" applyFont="1" applyBorder="1" applyAlignment="1" applyProtection="1">
      <alignment horizontal="center"/>
      <protection locked="0"/>
    </xf>
    <xf numFmtId="6" fontId="8" fillId="0" borderId="9" xfId="0" applyNumberFormat="1" applyFont="1" applyBorder="1" applyAlignment="1" applyProtection="1">
      <alignment horizontal="center"/>
      <protection locked="0"/>
    </xf>
    <xf numFmtId="6" fontId="8" fillId="0" borderId="11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9" fillId="4" borderId="7" xfId="0" applyFont="1" applyFill="1" applyBorder="1" applyAlignment="1" applyProtection="1">
      <alignment horizontal="center"/>
      <protection locked="0"/>
    </xf>
    <xf numFmtId="0" fontId="49" fillId="4" borderId="2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0" fillId="0" borderId="2" xfId="0" applyBorder="1"/>
    <xf numFmtId="170" fontId="8" fillId="4" borderId="5" xfId="2" applyNumberFormat="1" applyFont="1" applyFill="1" applyBorder="1" applyAlignment="1" applyProtection="1">
      <alignment horizontal="center"/>
      <protection locked="0"/>
    </xf>
    <xf numFmtId="170" fontId="8" fillId="4" borderId="8" xfId="2" applyNumberFormat="1" applyFont="1" applyFill="1" applyBorder="1" applyAlignment="1" applyProtection="1">
      <alignment horizontal="center"/>
      <protection locked="0"/>
    </xf>
    <xf numFmtId="170" fontId="8" fillId="4" borderId="3" xfId="2" applyNumberFormat="1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28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6" borderId="12" xfId="0" applyFont="1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170" fontId="8" fillId="6" borderId="12" xfId="2" applyNumberFormat="1" applyFont="1" applyFill="1" applyBorder="1" applyAlignment="1" applyProtection="1">
      <alignment horizontal="center"/>
      <protection locked="0"/>
    </xf>
    <xf numFmtId="0" fontId="8" fillId="6" borderId="13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70" fontId="8" fillId="0" borderId="5" xfId="2" applyNumberFormat="1" applyFont="1" applyFill="1" applyBorder="1" applyAlignment="1" applyProtection="1">
      <alignment horizontal="center"/>
      <protection locked="0"/>
    </xf>
    <xf numFmtId="170" fontId="8" fillId="0" borderId="8" xfId="2" applyNumberFormat="1" applyFont="1" applyFill="1" applyBorder="1" applyAlignment="1" applyProtection="1">
      <alignment horizontal="center"/>
      <protection locked="0"/>
    </xf>
    <xf numFmtId="170" fontId="8" fillId="0" borderId="3" xfId="2" applyNumberFormat="1" applyFont="1" applyFill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8" fillId="4" borderId="4" xfId="0" applyFont="1" applyFill="1" applyBorder="1" applyAlignment="1">
      <alignment horizontal="center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6" fontId="2" fillId="4" borderId="4" xfId="0" applyNumberFormat="1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4" borderId="4" xfId="0" applyFont="1" applyFill="1" applyBorder="1"/>
    <xf numFmtId="0" fontId="8" fillId="4" borderId="4" xfId="0" applyFont="1" applyFill="1" applyBorder="1" applyProtection="1">
      <protection locked="0"/>
    </xf>
    <xf numFmtId="0" fontId="0" fillId="0" borderId="0" xfId="0"/>
    <xf numFmtId="6" fontId="2" fillId="4" borderId="4" xfId="0" applyNumberFormat="1" applyFont="1" applyFill="1" applyBorder="1"/>
    <xf numFmtId="0" fontId="2" fillId="0" borderId="9" xfId="0" applyFont="1" applyBorder="1"/>
    <xf numFmtId="0" fontId="2" fillId="0" borderId="11" xfId="0" applyFont="1" applyBorder="1"/>
    <xf numFmtId="0" fontId="0" fillId="4" borderId="4" xfId="0" applyFill="1" applyBorder="1"/>
    <xf numFmtId="0" fontId="8" fillId="6" borderId="12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170" fontId="8" fillId="6" borderId="10" xfId="2" applyNumberFormat="1" applyFont="1" applyFill="1" applyBorder="1" applyAlignment="1" applyProtection="1">
      <alignment horizontal="center"/>
      <protection locked="0"/>
    </xf>
    <xf numFmtId="170" fontId="8" fillId="6" borderId="9" xfId="2" applyNumberFormat="1" applyFont="1" applyFill="1" applyBorder="1" applyAlignment="1" applyProtection="1">
      <alignment horizontal="center"/>
      <protection locked="0"/>
    </xf>
    <xf numFmtId="170" fontId="8" fillId="6" borderId="11" xfId="2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wrapText="1"/>
      <protection locked="0"/>
    </xf>
    <xf numFmtId="0" fontId="1" fillId="4" borderId="9" xfId="0" applyFont="1" applyFill="1" applyBorder="1" applyAlignment="1" applyProtection="1">
      <alignment horizontal="left" wrapText="1"/>
      <protection locked="0"/>
    </xf>
    <xf numFmtId="0" fontId="1" fillId="4" borderId="1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49" fillId="4" borderId="5" xfId="0" applyFont="1" applyFill="1" applyBorder="1" applyAlignment="1" applyProtection="1">
      <alignment horizontal="center" vertical="center"/>
      <protection locked="0"/>
    </xf>
    <xf numFmtId="0" fontId="49" fillId="4" borderId="3" xfId="0" applyFont="1" applyFill="1" applyBorder="1" applyAlignment="1" applyProtection="1">
      <alignment horizontal="center" vertical="center"/>
      <protection locked="0"/>
    </xf>
    <xf numFmtId="0" fontId="49" fillId="4" borderId="7" xfId="0" applyFont="1" applyFill="1" applyBorder="1" applyAlignment="1" applyProtection="1">
      <alignment horizontal="center" vertical="center"/>
      <protection locked="0"/>
    </xf>
    <xf numFmtId="0" fontId="49" fillId="4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14" fontId="8" fillId="4" borderId="10" xfId="0" applyNumberFormat="1" applyFont="1" applyFill="1" applyBorder="1" applyAlignment="1" applyProtection="1">
      <alignment horizontal="center"/>
      <protection locked="0"/>
    </xf>
    <xf numFmtId="0" fontId="49" fillId="4" borderId="13" xfId="0" applyFont="1" applyFill="1" applyBorder="1" applyAlignment="1" applyProtection="1">
      <alignment horizontal="center" vertical="center"/>
      <protection locked="0"/>
    </xf>
    <xf numFmtId="0" fontId="49" fillId="4" borderId="1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/>
    </xf>
    <xf numFmtId="0" fontId="49" fillId="4" borderId="10" xfId="0" applyFont="1" applyFill="1" applyBorder="1" applyAlignment="1" applyProtection="1">
      <alignment horizontal="center"/>
      <protection locked="0"/>
    </xf>
    <xf numFmtId="0" fontId="49" fillId="4" borderId="11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left"/>
      <protection locked="0"/>
    </xf>
    <xf numFmtId="0" fontId="1" fillId="4" borderId="11" xfId="0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0" borderId="11" xfId="0" applyBorder="1"/>
    <xf numFmtId="0" fontId="49" fillId="4" borderId="8" xfId="0" applyFont="1" applyFill="1" applyBorder="1" applyAlignment="1" applyProtection="1">
      <alignment horizontal="center" vertical="center"/>
      <protection locked="0"/>
    </xf>
    <xf numFmtId="0" fontId="49" fillId="4" borderId="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/>
    </xf>
    <xf numFmtId="0" fontId="0" fillId="0" borderId="3" xfId="0" applyBorder="1"/>
    <xf numFmtId="0" fontId="2" fillId="0" borderId="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8" fillId="0" borderId="4" xfId="0" applyFont="1" applyBorder="1" applyAlignment="1" applyProtection="1">
      <alignment horizontal="center"/>
      <protection locked="0"/>
    </xf>
    <xf numFmtId="0" fontId="2" fillId="5" borderId="9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Protection="1">
      <protection locked="0"/>
    </xf>
    <xf numFmtId="0" fontId="64" fillId="4" borderId="4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2" xfId="0" applyBorder="1"/>
    <xf numFmtId="0" fontId="29" fillId="5" borderId="0" xfId="0" applyFont="1" applyFill="1" applyAlignment="1">
      <alignment horizontal="center"/>
    </xf>
    <xf numFmtId="0" fontId="2" fillId="0" borderId="10" xfId="0" applyFont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8" fillId="4" borderId="1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0" fillId="0" borderId="4" xfId="0" applyBorder="1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0" fontId="8" fillId="4" borderId="10" xfId="2" applyNumberFormat="1" applyFont="1" applyFill="1" applyBorder="1" applyAlignment="1" applyProtection="1">
      <alignment horizontal="center"/>
      <protection locked="0"/>
    </xf>
    <xf numFmtId="170" fontId="8" fillId="4" borderId="9" xfId="2" applyNumberFormat="1" applyFont="1" applyFill="1" applyBorder="1" applyAlignment="1" applyProtection="1">
      <alignment horizontal="center"/>
      <protection locked="0"/>
    </xf>
    <xf numFmtId="170" fontId="8" fillId="4" borderId="11" xfId="2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3" fontId="8" fillId="4" borderId="4" xfId="0" applyNumberFormat="1" applyFont="1" applyFill="1" applyBorder="1" applyProtection="1">
      <protection locked="0"/>
    </xf>
    <xf numFmtId="14" fontId="8" fillId="4" borderId="4" xfId="0" applyNumberFormat="1" applyFont="1" applyFill="1" applyBorder="1" applyAlignment="1" applyProtection="1">
      <alignment horizontal="center"/>
      <protection locked="0"/>
    </xf>
    <xf numFmtId="0" fontId="23" fillId="6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5" borderId="4" xfId="0" applyFont="1" applyFill="1" applyBorder="1" applyAlignment="1" applyProtection="1">
      <alignment horizontal="center"/>
      <protection locked="0"/>
    </xf>
    <xf numFmtId="164" fontId="8" fillId="4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8" fillId="4" borderId="9" xfId="0" applyFont="1" applyFill="1" applyBorder="1" applyProtection="1">
      <protection locked="0"/>
    </xf>
    <xf numFmtId="0" fontId="0" fillId="0" borderId="0" xfId="0" applyAlignment="1">
      <alignment horizontal="right"/>
    </xf>
    <xf numFmtId="0" fontId="6" fillId="4" borderId="4" xfId="1" applyFill="1" applyBorder="1" applyAlignment="1" applyProtection="1">
      <protection locked="0"/>
    </xf>
    <xf numFmtId="0" fontId="8" fillId="4" borderId="4" xfId="0" applyFont="1" applyFill="1" applyBorder="1" applyAlignment="1" applyProtection="1">
      <alignment horizontal="left"/>
      <protection locked="0"/>
    </xf>
    <xf numFmtId="0" fontId="67" fillId="0" borderId="0" xfId="0" applyFont="1" applyAlignment="1">
      <alignment horizontal="right"/>
    </xf>
    <xf numFmtId="0" fontId="8" fillId="4" borderId="4" xfId="0" applyFont="1" applyFill="1" applyBorder="1"/>
    <xf numFmtId="0" fontId="0" fillId="4" borderId="9" xfId="0" applyFill="1" applyBorder="1"/>
    <xf numFmtId="0" fontId="5" fillId="7" borderId="5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14" fillId="3" borderId="0" xfId="0" applyFont="1" applyFill="1" applyAlignment="1">
      <alignment horizontal="center" vertical="top"/>
    </xf>
    <xf numFmtId="14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0" fillId="8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0" fillId="8" borderId="17" xfId="0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165" fontId="47" fillId="0" borderId="20" xfId="0" applyNumberFormat="1" applyFont="1" applyBorder="1" applyAlignment="1">
      <alignment horizontal="center" vertical="center"/>
    </xf>
    <xf numFmtId="165" fontId="47" fillId="0" borderId="0" xfId="0" applyNumberFormat="1" applyFont="1" applyAlignment="1">
      <alignment horizontal="center" vertical="center"/>
    </xf>
    <xf numFmtId="165" fontId="47" fillId="0" borderId="21" xfId="0" applyNumberFormat="1" applyFont="1" applyBorder="1" applyAlignment="1">
      <alignment horizontal="center" vertical="center"/>
    </xf>
    <xf numFmtId="165" fontId="40" fillId="9" borderId="20" xfId="0" applyNumberFormat="1" applyFont="1" applyFill="1" applyBorder="1" applyAlignment="1">
      <alignment horizontal="left" vertical="center" wrapText="1"/>
    </xf>
    <xf numFmtId="165" fontId="40" fillId="9" borderId="0" xfId="0" applyNumberFormat="1" applyFont="1" applyFill="1" applyAlignment="1">
      <alignment horizontal="left" vertical="center" wrapText="1"/>
    </xf>
    <xf numFmtId="165" fontId="40" fillId="9" borderId="21" xfId="0" applyNumberFormat="1" applyFont="1" applyFill="1" applyBorder="1" applyAlignment="1">
      <alignment horizontal="left" vertical="center" wrapText="1"/>
    </xf>
    <xf numFmtId="165" fontId="40" fillId="7" borderId="20" xfId="0" applyNumberFormat="1" applyFont="1" applyFill="1" applyBorder="1" applyAlignment="1">
      <alignment horizontal="left" vertical="center" wrapText="1"/>
    </xf>
    <xf numFmtId="165" fontId="40" fillId="7" borderId="0" xfId="0" applyNumberFormat="1" applyFont="1" applyFill="1" applyAlignment="1">
      <alignment horizontal="left" vertical="center" wrapText="1"/>
    </xf>
    <xf numFmtId="165" fontId="40" fillId="7" borderId="21" xfId="0" applyNumberFormat="1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/>
    </xf>
    <xf numFmtId="165" fontId="50" fillId="7" borderId="20" xfId="0" applyNumberFormat="1" applyFont="1" applyFill="1" applyBorder="1" applyAlignment="1">
      <alignment horizontal="center" vertical="center" wrapText="1"/>
    </xf>
    <xf numFmtId="165" fontId="50" fillId="7" borderId="0" xfId="0" applyNumberFormat="1" applyFont="1" applyFill="1" applyAlignment="1">
      <alignment horizontal="center" vertical="center" wrapText="1"/>
    </xf>
    <xf numFmtId="165" fontId="50" fillId="7" borderId="21" xfId="0" applyNumberFormat="1" applyFont="1" applyFill="1" applyBorder="1" applyAlignment="1">
      <alignment horizontal="center" vertical="center" wrapText="1"/>
    </xf>
    <xf numFmtId="165" fontId="41" fillId="8" borderId="16" xfId="0" applyNumberFormat="1" applyFont="1" applyFill="1" applyBorder="1" applyAlignment="1">
      <alignment horizontal="center" vertical="center"/>
    </xf>
    <xf numFmtId="165" fontId="41" fillId="8" borderId="17" xfId="0" applyNumberFormat="1" applyFont="1" applyFill="1" applyBorder="1" applyAlignment="1">
      <alignment horizontal="center" vertical="center"/>
    </xf>
    <xf numFmtId="165" fontId="41" fillId="8" borderId="18" xfId="0" applyNumberFormat="1" applyFont="1" applyFill="1" applyBorder="1" applyAlignment="1">
      <alignment horizontal="center" vertical="center"/>
    </xf>
    <xf numFmtId="165" fontId="43" fillId="0" borderId="20" xfId="0" applyNumberFormat="1" applyFont="1" applyBorder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165" fontId="43" fillId="0" borderId="21" xfId="0" applyNumberFormat="1" applyFont="1" applyBorder="1" applyAlignment="1">
      <alignment horizontal="center" vertical="center"/>
    </xf>
    <xf numFmtId="165" fontId="40" fillId="9" borderId="20" xfId="0" applyNumberFormat="1" applyFont="1" applyFill="1" applyBorder="1" applyAlignment="1">
      <alignment vertical="center" wrapText="1"/>
    </xf>
    <xf numFmtId="165" fontId="40" fillId="9" borderId="0" xfId="0" applyNumberFormat="1" applyFont="1" applyFill="1" applyAlignment="1">
      <alignment vertical="center" wrapText="1"/>
    </xf>
    <xf numFmtId="165" fontId="40" fillId="9" borderId="21" xfId="0" applyNumberFormat="1" applyFont="1" applyFill="1" applyBorder="1" applyAlignment="1">
      <alignment vertical="center" wrapText="1"/>
    </xf>
    <xf numFmtId="165" fontId="40" fillId="7" borderId="20" xfId="0" applyNumberFormat="1" applyFont="1" applyFill="1" applyBorder="1" applyAlignment="1">
      <alignment vertical="center" wrapText="1"/>
    </xf>
    <xf numFmtId="165" fontId="40" fillId="7" borderId="0" xfId="0" applyNumberFormat="1" applyFont="1" applyFill="1" applyAlignment="1">
      <alignment vertical="center" wrapText="1"/>
    </xf>
    <xf numFmtId="165" fontId="40" fillId="7" borderId="21" xfId="0" applyNumberFormat="1" applyFont="1" applyFill="1" applyBorder="1" applyAlignment="1">
      <alignment vertical="center" wrapText="1"/>
    </xf>
    <xf numFmtId="165" fontId="40" fillId="9" borderId="20" xfId="0" applyNumberFormat="1" applyFont="1" applyFill="1" applyBorder="1" applyAlignment="1">
      <alignment horizontal="center" vertical="center" wrapText="1"/>
    </xf>
    <xf numFmtId="165" fontId="40" fillId="9" borderId="0" xfId="0" applyNumberFormat="1" applyFont="1" applyFill="1" applyAlignment="1">
      <alignment horizontal="center" vertical="center" wrapText="1"/>
    </xf>
    <xf numFmtId="165" fontId="40" fillId="9" borderId="21" xfId="0" applyNumberFormat="1" applyFont="1" applyFill="1" applyBorder="1" applyAlignment="1">
      <alignment horizontal="center" vertical="center" wrapText="1"/>
    </xf>
    <xf numFmtId="165" fontId="40" fillId="7" borderId="20" xfId="0" applyNumberFormat="1" applyFont="1" applyFill="1" applyBorder="1" applyAlignment="1">
      <alignment horizontal="center" vertical="center" wrapText="1"/>
    </xf>
    <xf numFmtId="165" fontId="40" fillId="7" borderId="0" xfId="0" applyNumberFormat="1" applyFont="1" applyFill="1" applyAlignment="1">
      <alignment horizontal="center" vertical="center" wrapText="1"/>
    </xf>
    <xf numFmtId="165" fontId="40" fillId="7" borderId="21" xfId="0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99FF99"/>
      <color rgb="FF1B1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urldefense.proofpoint.com/v2/url?u=http-3A__www.hubinternational.com_&amp;d=DwMGaQ&amp;c=41Jkh6UMw5X4rURsd280QQ&amp;r=Y-YEfOvbncnk4jCMd_BQ6odbMu016RWaI6laWriQysZ_88ZJJ9EnSGNr4jQ4TZQB&amp;m=4lJYyqUqTRfaPwzagZKM33hmVUtXUAUfxrwugV5oz8H4S_S8B4FsxMahEJaePIaf&amp;s=Yx-bAMglI60PEL7SUi3ZEG7Y1qDVk6hIGrWTn36BtPE&amp;e=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475594</xdr:colOff>
      <xdr:row>0</xdr:row>
      <xdr:rowOff>59121</xdr:rowOff>
    </xdr:from>
    <xdr:to>
      <xdr:col>5</xdr:col>
      <xdr:colOff>507344</xdr:colOff>
      <xdr:row>2</xdr:row>
      <xdr:rowOff>84521</xdr:rowOff>
    </xdr:to>
    <xdr:pic>
      <xdr:nvPicPr>
        <xdr:cNvPr id="2" name="Picture 1" descr="HUB Internation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ADA16-6DFB-2D16-548A-BCB25024B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794" y="59121"/>
          <a:ext cx="146685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1</xdr:col>
      <xdr:colOff>1381125</xdr:colOff>
      <xdr:row>2</xdr:row>
      <xdr:rowOff>161925</xdr:rowOff>
    </xdr:to>
    <xdr:pic>
      <xdr:nvPicPr>
        <xdr:cNvPr id="3" name="Picture 2" descr="2015 PCI_logo_color - Copy - Cop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381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38099</xdr:rowOff>
    </xdr:from>
    <xdr:to>
      <xdr:col>0</xdr:col>
      <xdr:colOff>1608363</xdr:colOff>
      <xdr:row>3</xdr:row>
      <xdr:rowOff>57149</xdr:rowOff>
    </xdr:to>
    <xdr:pic>
      <xdr:nvPicPr>
        <xdr:cNvPr id="2" name="Picture 1" descr="2015 PCI_logo_color - Copy - Copy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8099"/>
          <a:ext cx="150358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derick.lutter@hubinternationa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198"/>
  <sheetViews>
    <sheetView tabSelected="1" view="pageBreakPreview" zoomScaleNormal="100" zoomScaleSheetLayoutView="100" workbookViewId="0">
      <selection activeCell="B4" sqref="B4"/>
    </sheetView>
  </sheetViews>
  <sheetFormatPr defaultColWidth="8.85546875" defaultRowHeight="16.350000000000001" customHeight="1" x14ac:dyDescent="0.2"/>
  <cols>
    <col min="1" max="1" width="2.140625" style="1" customWidth="1"/>
    <col min="2" max="2" width="31.7109375" style="1" customWidth="1"/>
    <col min="3" max="3" width="7.5703125" style="1" customWidth="1"/>
    <col min="4" max="4" width="5.42578125" style="1" customWidth="1"/>
    <col min="5" max="5" width="7.5703125" style="1" customWidth="1"/>
    <col min="6" max="6" width="12" style="1" customWidth="1"/>
    <col min="7" max="7" width="8.140625" style="1" customWidth="1"/>
    <col min="8" max="8" width="10.42578125" style="1" customWidth="1"/>
    <col min="9" max="9" width="5.42578125" style="1" customWidth="1"/>
    <col min="10" max="10" width="7.85546875" style="1" customWidth="1"/>
    <col min="11" max="11" width="8.140625" style="1" customWidth="1"/>
    <col min="12" max="12" width="9.5703125" style="1" customWidth="1"/>
    <col min="13" max="13" width="4.42578125" style="1" customWidth="1"/>
    <col min="14" max="78" width="8.85546875" style="1" customWidth="1"/>
    <col min="79" max="16384" width="8.85546875" style="1"/>
  </cols>
  <sheetData>
    <row r="1" spans="1:13" ht="18" customHeight="1" x14ac:dyDescent="0.25">
      <c r="B1" s="315" t="s">
        <v>315</v>
      </c>
      <c r="C1" s="482"/>
      <c r="D1" s="482"/>
      <c r="E1" s="482"/>
      <c r="F1" s="482"/>
      <c r="G1" s="482"/>
      <c r="H1" s="482"/>
      <c r="I1" s="494"/>
      <c r="J1" s="494"/>
      <c r="K1" s="494"/>
      <c r="L1" s="494"/>
      <c r="M1" s="5"/>
    </row>
    <row r="2" spans="1:13" ht="16.350000000000001" customHeight="1" x14ac:dyDescent="0.2">
      <c r="B2" s="316" t="s">
        <v>316</v>
      </c>
      <c r="C2" s="49"/>
      <c r="D2" s="49"/>
      <c r="E2" s="49"/>
      <c r="F2" s="49"/>
      <c r="G2" s="49"/>
      <c r="H2" s="49"/>
      <c r="I2" s="488"/>
      <c r="J2" s="488"/>
      <c r="K2" s="314"/>
      <c r="L2" s="105"/>
      <c r="M2" s="106"/>
    </row>
    <row r="3" spans="1:13" ht="14.25" customHeight="1" x14ac:dyDescent="0.2">
      <c r="B3" s="315"/>
      <c r="C3" s="50"/>
      <c r="D3" s="50"/>
      <c r="E3" s="50"/>
      <c r="F3" s="50"/>
      <c r="G3" s="50"/>
      <c r="I3" s="488"/>
      <c r="J3" s="488"/>
      <c r="K3" s="30"/>
      <c r="L3" s="107"/>
      <c r="M3" s="107"/>
    </row>
    <row r="4" spans="1:13" ht="13.35" customHeight="1" x14ac:dyDescent="0.2">
      <c r="B4" s="313"/>
      <c r="I4" s="488"/>
      <c r="J4" s="488"/>
      <c r="K4" s="314"/>
      <c r="L4" s="108"/>
      <c r="M4" s="108"/>
    </row>
    <row r="5" spans="1:13" ht="18.600000000000001" customHeight="1" x14ac:dyDescent="0.2">
      <c r="B5" s="31"/>
      <c r="C5" s="483" t="s">
        <v>88</v>
      </c>
      <c r="D5" s="390"/>
      <c r="E5" s="390"/>
      <c r="F5" s="390"/>
      <c r="G5" s="390"/>
      <c r="H5" s="390"/>
      <c r="I5" s="390"/>
      <c r="J5"/>
      <c r="K5" s="48"/>
      <c r="L5" s="20"/>
      <c r="M5" s="20"/>
    </row>
    <row r="6" spans="1:13" ht="18.600000000000001" customHeight="1" x14ac:dyDescent="0.2">
      <c r="B6" s="32"/>
      <c r="C6" s="495" t="s">
        <v>318</v>
      </c>
      <c r="D6" s="495"/>
      <c r="E6" s="495"/>
      <c r="F6" s="495"/>
      <c r="G6" s="495"/>
      <c r="H6" s="495"/>
      <c r="I6" s="495"/>
      <c r="J6" s="59" t="s">
        <v>122</v>
      </c>
      <c r="K6" s="389"/>
      <c r="L6" s="489"/>
      <c r="M6" s="20"/>
    </row>
    <row r="7" spans="1:13" ht="16.350000000000001" customHeight="1" x14ac:dyDescent="0.2">
      <c r="B7" s="4" t="s">
        <v>0</v>
      </c>
      <c r="C7" s="480"/>
      <c r="D7" s="480"/>
      <c r="E7" s="480"/>
      <c r="F7" s="28"/>
      <c r="J7" s="58" t="s">
        <v>110</v>
      </c>
      <c r="K7" s="477"/>
      <c r="L7" s="345"/>
    </row>
    <row r="8" spans="1:13" ht="13.5" customHeight="1" x14ac:dyDescent="0.2">
      <c r="B8" s="4" t="s">
        <v>326</v>
      </c>
      <c r="C8" s="484"/>
      <c r="D8" s="490"/>
      <c r="E8" s="490"/>
      <c r="F8" s="394"/>
      <c r="G8" s="394"/>
      <c r="H8" s="28"/>
      <c r="I8" s="3" t="s">
        <v>101</v>
      </c>
    </row>
    <row r="9" spans="1:13" ht="18" customHeight="1" x14ac:dyDescent="0.2">
      <c r="B9" s="39" t="s">
        <v>89</v>
      </c>
      <c r="C9" s="46" t="s">
        <v>319</v>
      </c>
      <c r="D9" s="46"/>
      <c r="E9" s="110"/>
      <c r="F9" s="40" t="s">
        <v>320</v>
      </c>
      <c r="G9" s="46"/>
      <c r="H9" s="46"/>
      <c r="I9" s="46"/>
      <c r="J9" s="99"/>
      <c r="K9" s="40"/>
      <c r="L9" s="46"/>
      <c r="M9" s="47"/>
    </row>
    <row r="10" spans="1:13" ht="8.25" customHeight="1" x14ac:dyDescent="0.2">
      <c r="A10" s="11"/>
      <c r="B10" s="65"/>
      <c r="C10" s="62"/>
      <c r="D10" s="62"/>
      <c r="E10" s="62"/>
      <c r="F10" s="66"/>
      <c r="G10" s="62"/>
      <c r="H10" s="62"/>
      <c r="I10" s="62"/>
      <c r="J10" s="62"/>
      <c r="K10" s="66"/>
      <c r="L10" s="62"/>
      <c r="M10" s="66"/>
    </row>
    <row r="11" spans="1:13" ht="18.75" customHeight="1" x14ac:dyDescent="0.2">
      <c r="A11" s="8"/>
      <c r="B11" s="4" t="s">
        <v>2</v>
      </c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64"/>
    </row>
    <row r="12" spans="1:13" ht="16.350000000000001" customHeight="1" x14ac:dyDescent="0.2">
      <c r="A12" s="8"/>
      <c r="B12" s="4" t="s">
        <v>3</v>
      </c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9"/>
    </row>
    <row r="13" spans="1:13" ht="16.350000000000001" customHeight="1" x14ac:dyDescent="0.2">
      <c r="A13" s="8"/>
      <c r="B13" s="4" t="s">
        <v>4</v>
      </c>
      <c r="C13" s="33"/>
      <c r="D13" s="4" t="s">
        <v>5</v>
      </c>
      <c r="E13" s="33"/>
      <c r="F13" s="4" t="s">
        <v>6</v>
      </c>
      <c r="G13" s="33"/>
      <c r="H13" s="4" t="s">
        <v>7</v>
      </c>
      <c r="I13" s="33"/>
      <c r="J13" s="61"/>
      <c r="K13" s="4" t="s">
        <v>128</v>
      </c>
      <c r="L13" s="329"/>
      <c r="M13" s="9"/>
    </row>
    <row r="14" spans="1:13" ht="16.350000000000001" customHeight="1" x14ac:dyDescent="0.2">
      <c r="A14" s="8"/>
      <c r="B14" s="4" t="s">
        <v>20</v>
      </c>
      <c r="C14" s="487"/>
      <c r="D14" s="487"/>
      <c r="E14" s="487"/>
      <c r="F14" s="487"/>
      <c r="G14" s="4" t="s">
        <v>9</v>
      </c>
      <c r="H14" s="35"/>
      <c r="I14" s="4" t="s">
        <v>10</v>
      </c>
      <c r="J14" s="34"/>
      <c r="K14" s="4" t="s">
        <v>11</v>
      </c>
      <c r="L14" s="34"/>
      <c r="M14" s="9"/>
    </row>
    <row r="15" spans="1:13" ht="16.350000000000001" customHeight="1" x14ac:dyDescent="0.2">
      <c r="A15" s="8"/>
      <c r="B15" s="4" t="s">
        <v>12</v>
      </c>
      <c r="C15" s="484"/>
      <c r="D15" s="484"/>
      <c r="E15" s="4" t="s">
        <v>13</v>
      </c>
      <c r="F15" s="389"/>
      <c r="G15" s="389"/>
      <c r="H15" s="4" t="s">
        <v>14</v>
      </c>
      <c r="I15" s="486"/>
      <c r="J15" s="389"/>
      <c r="K15" s="389"/>
      <c r="L15" s="389"/>
      <c r="M15" s="9"/>
    </row>
    <row r="16" spans="1:13" ht="16.350000000000001" customHeight="1" x14ac:dyDescent="0.2">
      <c r="A16" s="8"/>
      <c r="B16" s="4" t="s">
        <v>15</v>
      </c>
      <c r="C16" s="389"/>
      <c r="D16" s="389"/>
      <c r="E16" s="389"/>
      <c r="F16" s="389"/>
      <c r="G16" s="379" t="s">
        <v>16</v>
      </c>
      <c r="H16" s="485"/>
      <c r="I16" s="484"/>
      <c r="J16" s="484"/>
      <c r="K16" s="484"/>
      <c r="L16" s="484"/>
      <c r="M16" s="9"/>
    </row>
    <row r="17" spans="1:13" ht="6.75" customHeight="1" x14ac:dyDescent="0.2">
      <c r="A17" s="10"/>
      <c r="B17" s="11"/>
      <c r="C17" s="18"/>
      <c r="D17" s="18"/>
      <c r="E17" s="18"/>
      <c r="F17" s="11"/>
      <c r="G17" s="11"/>
      <c r="H17" s="11"/>
      <c r="I17" s="11"/>
      <c r="J17" s="11"/>
      <c r="K17" s="18"/>
      <c r="L17" s="11"/>
      <c r="M17" s="12"/>
    </row>
    <row r="18" spans="1:13" ht="12" customHeight="1" x14ac:dyDescent="0.2">
      <c r="E18" s="491" t="s">
        <v>157</v>
      </c>
      <c r="F18" s="492"/>
      <c r="G18" s="492"/>
      <c r="H18" s="492"/>
      <c r="I18" s="492"/>
      <c r="J18" s="492"/>
      <c r="K18" s="492"/>
      <c r="L18" s="493"/>
    </row>
    <row r="19" spans="1:13" ht="17.25" customHeight="1" x14ac:dyDescent="0.2">
      <c r="B19" s="4" t="s">
        <v>129</v>
      </c>
      <c r="C19" s="345"/>
      <c r="D19" s="345"/>
      <c r="E19" s="93"/>
      <c r="F19" s="94"/>
      <c r="G19" s="95"/>
      <c r="H19" s="92"/>
      <c r="I19" s="90"/>
      <c r="J19" s="96"/>
      <c r="K19" s="97" t="s">
        <v>123</v>
      </c>
      <c r="L19" s="98">
        <v>1</v>
      </c>
    </row>
    <row r="20" spans="1:13" ht="24" customHeight="1" x14ac:dyDescent="0.2">
      <c r="B20" s="4" t="s">
        <v>130</v>
      </c>
      <c r="C20" s="344"/>
      <c r="D20" s="344"/>
      <c r="E20" s="57" t="s">
        <v>321</v>
      </c>
      <c r="F20" s="33">
        <v>0</v>
      </c>
      <c r="G20" s="478" t="s">
        <v>322</v>
      </c>
      <c r="H20" s="478"/>
      <c r="I20" s="479"/>
      <c r="J20" s="479"/>
      <c r="K20" s="91" t="s">
        <v>124</v>
      </c>
      <c r="L20" s="34"/>
    </row>
    <row r="21" spans="1:13" ht="18.75" customHeight="1" x14ac:dyDescent="0.2">
      <c r="A21" s="82" t="s">
        <v>18</v>
      </c>
      <c r="B21" s="11"/>
      <c r="E21" s="319" t="s">
        <v>313</v>
      </c>
    </row>
    <row r="22" spans="1:13" ht="16.350000000000001" customHeight="1" x14ac:dyDescent="0.2">
      <c r="A22" s="6"/>
      <c r="B22" s="321" t="s">
        <v>19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7"/>
    </row>
    <row r="23" spans="1:13" ht="16.5" customHeight="1" x14ac:dyDescent="0.2">
      <c r="A23" s="8"/>
      <c r="B23" s="4" t="s">
        <v>20</v>
      </c>
      <c r="C23" s="345"/>
      <c r="D23" s="345"/>
      <c r="E23" s="345"/>
      <c r="F23" s="345"/>
      <c r="G23" s="345"/>
      <c r="H23" s="4" t="s">
        <v>67</v>
      </c>
      <c r="I23" s="345"/>
      <c r="J23" s="345"/>
      <c r="K23" s="345"/>
      <c r="L23" s="345"/>
      <c r="M23" s="9"/>
    </row>
    <row r="24" spans="1:13" ht="16.350000000000001" customHeight="1" x14ac:dyDescent="0.2">
      <c r="A24" s="8"/>
      <c r="B24" s="4" t="s">
        <v>9</v>
      </c>
      <c r="C24" s="344"/>
      <c r="D24" s="344"/>
      <c r="E24" s="344"/>
      <c r="F24" s="344"/>
      <c r="G24" s="344"/>
      <c r="H24" s="4" t="s">
        <v>10</v>
      </c>
      <c r="I24" s="34"/>
      <c r="J24" s="4" t="s">
        <v>11</v>
      </c>
      <c r="K24" s="481"/>
      <c r="L24" s="481"/>
      <c r="M24" s="9"/>
    </row>
    <row r="25" spans="1:13" ht="16.350000000000001" customHeight="1" x14ac:dyDescent="0.2">
      <c r="A25" s="8"/>
      <c r="B25" s="4" t="s">
        <v>131</v>
      </c>
      <c r="C25" s="476"/>
      <c r="D25" s="389"/>
      <c r="E25" s="379" t="s">
        <v>125</v>
      </c>
      <c r="F25" s="390"/>
      <c r="G25" s="55"/>
      <c r="I25" s="4"/>
      <c r="J25" s="4"/>
      <c r="K25" s="4" t="s">
        <v>132</v>
      </c>
      <c r="L25" s="100"/>
      <c r="M25" s="9"/>
    </row>
    <row r="26" spans="1:13" ht="16.350000000000001" customHeight="1" x14ac:dyDescent="0.2">
      <c r="A26" s="8"/>
      <c r="B26" s="4" t="s">
        <v>152</v>
      </c>
      <c r="C26" s="344"/>
      <c r="D26" s="344"/>
      <c r="E26" s="28"/>
      <c r="F26" s="318" t="s">
        <v>307</v>
      </c>
      <c r="G26" s="380"/>
      <c r="H26" s="380"/>
      <c r="K26" s="4" t="s">
        <v>126</v>
      </c>
      <c r="L26" s="100"/>
      <c r="M26" s="307"/>
    </row>
    <row r="27" spans="1:13" ht="16.350000000000001" customHeight="1" x14ac:dyDescent="0.2">
      <c r="A27" s="8"/>
      <c r="B27" s="4" t="s">
        <v>21</v>
      </c>
      <c r="C27" s="345"/>
      <c r="D27" s="345"/>
      <c r="E27" s="345"/>
      <c r="F27" s="345"/>
      <c r="G27" s="28"/>
      <c r="H27" s="4" t="s">
        <v>306</v>
      </c>
      <c r="I27" s="36"/>
      <c r="J27" s="100"/>
      <c r="K27" s="4" t="s">
        <v>22</v>
      </c>
      <c r="L27" s="100"/>
      <c r="M27" s="9"/>
    </row>
    <row r="28" spans="1:13" ht="11.1" customHeight="1" x14ac:dyDescent="0.25">
      <c r="A28" s="8"/>
      <c r="B28" s="343" t="s">
        <v>23</v>
      </c>
      <c r="C28" s="343"/>
      <c r="D28" s="343"/>
      <c r="E28" s="343"/>
      <c r="F28" s="343"/>
      <c r="G28" s="309"/>
      <c r="H28" s="310" t="s">
        <v>308</v>
      </c>
      <c r="I28" s="14"/>
      <c r="J28" s="14"/>
      <c r="M28" s="9"/>
    </row>
    <row r="29" spans="1:13" ht="5.0999999999999996" customHeight="1" x14ac:dyDescent="0.2">
      <c r="A29" s="8"/>
      <c r="B29" s="323"/>
      <c r="C29" s="323"/>
      <c r="D29" s="323"/>
      <c r="E29" s="323"/>
      <c r="F29" s="323"/>
      <c r="G29" s="323"/>
      <c r="H29" s="323"/>
      <c r="M29" s="9"/>
    </row>
    <row r="30" spans="1:13" ht="12" customHeight="1" x14ac:dyDescent="0.2">
      <c r="A30" s="8"/>
      <c r="B30" s="4" t="s">
        <v>127</v>
      </c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9"/>
    </row>
    <row r="31" spans="1:13" ht="12.75" x14ac:dyDescent="0.2">
      <c r="A31" s="8"/>
      <c r="B31" s="379" t="s">
        <v>51</v>
      </c>
      <c r="C31" s="379"/>
      <c r="D31" s="379"/>
      <c r="E31" s="390"/>
      <c r="F31" s="33"/>
      <c r="G31" s="1" t="s">
        <v>74</v>
      </c>
      <c r="H31" s="36"/>
      <c r="I31" s="1" t="s">
        <v>75</v>
      </c>
      <c r="K31" s="36"/>
      <c r="M31" s="9"/>
    </row>
    <row r="32" spans="1:13" ht="16.350000000000001" customHeight="1" x14ac:dyDescent="0.2">
      <c r="A32" s="8"/>
      <c r="B32" s="379" t="s">
        <v>24</v>
      </c>
      <c r="C32" s="390"/>
      <c r="D32" s="390"/>
      <c r="E32" s="390"/>
      <c r="F32" s="390"/>
      <c r="G32" s="390"/>
      <c r="H32" s="4" t="s">
        <v>25</v>
      </c>
      <c r="I32" s="389"/>
      <c r="J32" s="389"/>
      <c r="K32" s="4" t="s">
        <v>26</v>
      </c>
      <c r="L32" s="34"/>
      <c r="M32" s="9"/>
    </row>
    <row r="33" spans="1:13" ht="16.350000000000001" customHeight="1" x14ac:dyDescent="0.2">
      <c r="A33" s="8"/>
      <c r="B33" s="4" t="s">
        <v>27</v>
      </c>
      <c r="C33" s="389"/>
      <c r="D33" s="389"/>
      <c r="E33" s="4" t="s">
        <v>28</v>
      </c>
      <c r="F33" s="389"/>
      <c r="G33" s="389"/>
      <c r="H33" s="4" t="s">
        <v>8</v>
      </c>
      <c r="I33" s="389"/>
      <c r="J33" s="389"/>
      <c r="K33" s="389"/>
      <c r="L33" s="389"/>
      <c r="M33" s="9"/>
    </row>
    <row r="34" spans="1:13" ht="16.350000000000001" customHeight="1" x14ac:dyDescent="0.25">
      <c r="A34" s="8"/>
      <c r="B34" s="4" t="s">
        <v>29</v>
      </c>
      <c r="C34" s="386"/>
      <c r="D34" s="387"/>
      <c r="E34" s="379" t="s">
        <v>30</v>
      </c>
      <c r="F34" s="379"/>
      <c r="G34" s="320"/>
      <c r="H34" s="379" t="s">
        <v>106</v>
      </c>
      <c r="I34" s="390"/>
      <c r="J34" s="390"/>
      <c r="K34" s="390"/>
      <c r="L34" s="37"/>
      <c r="M34" s="9"/>
    </row>
    <row r="35" spans="1:13" ht="16.350000000000001" customHeight="1" x14ac:dyDescent="0.2">
      <c r="A35" s="8"/>
      <c r="B35" s="4" t="s">
        <v>77</v>
      </c>
      <c r="C35" s="387"/>
      <c r="D35" s="387"/>
      <c r="E35" s="394"/>
      <c r="F35" s="1" t="s">
        <v>161</v>
      </c>
      <c r="G35" s="37"/>
      <c r="H35" s="1" t="s">
        <v>86</v>
      </c>
      <c r="I35" s="391"/>
      <c r="J35" s="388"/>
      <c r="K35" s="388"/>
      <c r="M35" s="9"/>
    </row>
    <row r="36" spans="1:13" ht="16.350000000000001" customHeight="1" x14ac:dyDescent="0.2">
      <c r="A36" s="8"/>
      <c r="B36" s="379" t="s">
        <v>31</v>
      </c>
      <c r="C36" s="390"/>
      <c r="D36" s="390"/>
      <c r="E36" s="390"/>
      <c r="F36" s="390"/>
      <c r="G36" s="390"/>
      <c r="H36" s="345"/>
      <c r="I36" s="345"/>
      <c r="J36" s="345"/>
      <c r="K36" s="345"/>
      <c r="L36" s="345"/>
      <c r="M36" s="9"/>
    </row>
    <row r="37" spans="1:13" ht="19.350000000000001" customHeight="1" x14ac:dyDescent="0.2">
      <c r="A37" s="8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9"/>
    </row>
    <row r="38" spans="1:13" ht="4.5" customHeight="1" x14ac:dyDescent="0.2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2"/>
    </row>
    <row r="39" spans="1:13" ht="6" customHeight="1" x14ac:dyDescent="0.2">
      <c r="B39" s="18"/>
      <c r="M39" s="9"/>
    </row>
    <row r="40" spans="1:13" ht="16.350000000000001" customHeight="1" x14ac:dyDescent="0.2">
      <c r="A40" s="6"/>
      <c r="B40" s="324" t="s">
        <v>32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7"/>
    </row>
    <row r="41" spans="1:13" ht="20.45" customHeight="1" x14ac:dyDescent="0.2">
      <c r="A41" s="8"/>
      <c r="B41" s="4" t="s">
        <v>20</v>
      </c>
      <c r="C41" s="345"/>
      <c r="D41" s="345"/>
      <c r="E41" s="345"/>
      <c r="F41" s="345"/>
      <c r="G41" s="345"/>
      <c r="H41" s="4" t="s">
        <v>67</v>
      </c>
      <c r="I41" s="345"/>
      <c r="J41" s="345"/>
      <c r="K41" s="345"/>
      <c r="L41" s="345"/>
      <c r="M41" s="9"/>
    </row>
    <row r="42" spans="1:13" ht="16.350000000000001" customHeight="1" x14ac:dyDescent="0.2">
      <c r="A42" s="8"/>
      <c r="B42" s="4" t="s">
        <v>9</v>
      </c>
      <c r="C42" s="344"/>
      <c r="D42" s="344"/>
      <c r="E42" s="344"/>
      <c r="F42" s="344"/>
      <c r="G42" s="344"/>
      <c r="H42" s="4" t="s">
        <v>10</v>
      </c>
      <c r="I42" s="34"/>
      <c r="J42" s="4" t="s">
        <v>11</v>
      </c>
      <c r="K42" s="481"/>
      <c r="L42" s="481"/>
      <c r="M42" s="9"/>
    </row>
    <row r="43" spans="1:13" ht="16.350000000000001" customHeight="1" x14ac:dyDescent="0.2">
      <c r="A43" s="8"/>
      <c r="B43" s="4" t="s">
        <v>131</v>
      </c>
      <c r="C43" s="476"/>
      <c r="D43" s="389"/>
      <c r="E43" s="379" t="s">
        <v>125</v>
      </c>
      <c r="F43" s="390"/>
      <c r="G43" s="55"/>
      <c r="I43" s="4"/>
      <c r="J43" s="4"/>
      <c r="K43" s="4" t="s">
        <v>132</v>
      </c>
      <c r="L43" s="100"/>
      <c r="M43" s="9"/>
    </row>
    <row r="44" spans="1:13" ht="16.350000000000001" customHeight="1" x14ac:dyDescent="0.2">
      <c r="A44" s="8"/>
      <c r="B44" s="4" t="s">
        <v>152</v>
      </c>
      <c r="C44" s="344"/>
      <c r="D44" s="344"/>
      <c r="E44" s="28"/>
      <c r="F44" s="318" t="s">
        <v>307</v>
      </c>
      <c r="G44" s="380"/>
      <c r="H44" s="380"/>
      <c r="K44" s="4" t="s">
        <v>126</v>
      </c>
      <c r="L44" s="100"/>
      <c r="M44" s="307"/>
    </row>
    <row r="45" spans="1:13" ht="16.350000000000001" customHeight="1" x14ac:dyDescent="0.2">
      <c r="A45" s="8"/>
      <c r="B45" s="4" t="s">
        <v>21</v>
      </c>
      <c r="C45" s="345"/>
      <c r="D45" s="345"/>
      <c r="E45" s="345"/>
      <c r="F45" s="345"/>
      <c r="G45" s="28"/>
      <c r="H45" s="4" t="s">
        <v>306</v>
      </c>
      <c r="I45" s="36"/>
      <c r="J45" s="100"/>
      <c r="K45" s="4" t="s">
        <v>22</v>
      </c>
      <c r="L45" s="100"/>
      <c r="M45" s="9"/>
    </row>
    <row r="46" spans="1:13" ht="11.1" customHeight="1" x14ac:dyDescent="0.25">
      <c r="A46" s="8"/>
      <c r="B46" s="343" t="s">
        <v>23</v>
      </c>
      <c r="C46" s="343"/>
      <c r="D46" s="343"/>
      <c r="E46" s="343"/>
      <c r="F46" s="343"/>
      <c r="G46" s="309"/>
      <c r="H46" s="310" t="s">
        <v>308</v>
      </c>
      <c r="I46" s="14"/>
      <c r="J46" s="14"/>
      <c r="M46" s="9"/>
    </row>
    <row r="47" spans="1:13" ht="2.25" customHeight="1" x14ac:dyDescent="0.2">
      <c r="A47" s="8"/>
      <c r="B47" s="323"/>
      <c r="C47" s="323"/>
      <c r="D47" s="323"/>
      <c r="E47" s="323"/>
      <c r="F47" s="323"/>
      <c r="G47" s="323"/>
      <c r="H47" s="323"/>
      <c r="M47" s="9"/>
    </row>
    <row r="48" spans="1:13" ht="16.350000000000001" customHeight="1" x14ac:dyDescent="0.2">
      <c r="A48" s="8"/>
      <c r="B48" s="4" t="s">
        <v>127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9"/>
    </row>
    <row r="49" spans="1:13" ht="16.350000000000001" customHeight="1" x14ac:dyDescent="0.2">
      <c r="A49" s="8"/>
      <c r="B49" s="379" t="s">
        <v>51</v>
      </c>
      <c r="C49" s="379"/>
      <c r="D49" s="379"/>
      <c r="E49" s="390"/>
      <c r="F49" s="33"/>
      <c r="G49" s="1" t="s">
        <v>74</v>
      </c>
      <c r="H49" s="36"/>
      <c r="I49" s="1" t="s">
        <v>75</v>
      </c>
      <c r="K49" s="36"/>
      <c r="M49" s="9"/>
    </row>
    <row r="50" spans="1:13" ht="16.350000000000001" customHeight="1" x14ac:dyDescent="0.2">
      <c r="A50" s="8"/>
      <c r="B50" s="379" t="s">
        <v>24</v>
      </c>
      <c r="C50" s="390"/>
      <c r="D50" s="390"/>
      <c r="E50" s="390"/>
      <c r="F50" s="390"/>
      <c r="G50" s="390"/>
      <c r="H50" s="4" t="s">
        <v>25</v>
      </c>
      <c r="I50" s="389"/>
      <c r="J50" s="389"/>
      <c r="K50" s="4" t="s">
        <v>26</v>
      </c>
      <c r="L50" s="34"/>
      <c r="M50" s="9"/>
    </row>
    <row r="51" spans="1:13" ht="16.350000000000001" customHeight="1" x14ac:dyDescent="0.2">
      <c r="A51" s="8"/>
      <c r="B51" s="4" t="s">
        <v>27</v>
      </c>
      <c r="C51" s="389"/>
      <c r="D51" s="389"/>
      <c r="E51" s="4" t="s">
        <v>28</v>
      </c>
      <c r="F51" s="389"/>
      <c r="G51" s="389"/>
      <c r="H51" s="4" t="s">
        <v>8</v>
      </c>
      <c r="I51" s="389"/>
      <c r="J51" s="389"/>
      <c r="K51" s="389"/>
      <c r="L51" s="389"/>
      <c r="M51" s="9"/>
    </row>
    <row r="52" spans="1:13" ht="16.350000000000001" customHeight="1" x14ac:dyDescent="0.25">
      <c r="A52" s="8"/>
      <c r="B52" s="4" t="s">
        <v>29</v>
      </c>
      <c r="C52" s="386"/>
      <c r="D52" s="387"/>
      <c r="E52" s="379" t="s">
        <v>30</v>
      </c>
      <c r="F52" s="379"/>
      <c r="G52" s="320"/>
      <c r="H52" s="379" t="s">
        <v>106</v>
      </c>
      <c r="I52" s="390"/>
      <c r="J52" s="390"/>
      <c r="K52" s="390"/>
      <c r="L52" s="37"/>
      <c r="M52" s="9"/>
    </row>
    <row r="53" spans="1:13" ht="16.350000000000001" customHeight="1" x14ac:dyDescent="0.2">
      <c r="A53" s="8"/>
      <c r="B53" s="4" t="s">
        <v>77</v>
      </c>
      <c r="C53" s="387"/>
      <c r="D53" s="387"/>
      <c r="E53" s="394"/>
      <c r="F53" s="1" t="s">
        <v>161</v>
      </c>
      <c r="G53" s="37"/>
      <c r="H53" s="1" t="s">
        <v>86</v>
      </c>
      <c r="I53" s="391"/>
      <c r="J53" s="388"/>
      <c r="K53" s="388"/>
      <c r="M53" s="9"/>
    </row>
    <row r="54" spans="1:13" ht="17.25" customHeight="1" x14ac:dyDescent="0.2">
      <c r="A54" s="8"/>
      <c r="B54" s="379" t="s">
        <v>31</v>
      </c>
      <c r="C54" s="390"/>
      <c r="D54" s="390"/>
      <c r="E54" s="390"/>
      <c r="F54" s="390"/>
      <c r="G54" s="390"/>
      <c r="H54" s="345"/>
      <c r="I54" s="345"/>
      <c r="J54" s="345"/>
      <c r="K54" s="345"/>
      <c r="L54" s="345"/>
      <c r="M54" s="9"/>
    </row>
    <row r="55" spans="1:13" ht="23.45" customHeight="1" x14ac:dyDescent="0.2">
      <c r="A55" s="8"/>
      <c r="C55" s="389"/>
      <c r="D55" s="389"/>
      <c r="E55" s="389"/>
      <c r="F55" s="389"/>
      <c r="G55" s="389"/>
      <c r="H55" s="389"/>
      <c r="I55" s="389"/>
      <c r="J55" s="389"/>
      <c r="K55" s="389"/>
      <c r="L55" s="389"/>
      <c r="M55" s="9"/>
    </row>
    <row r="56" spans="1:13" ht="3.75" customHeight="1" x14ac:dyDescent="0.2">
      <c r="A56" s="10"/>
      <c r="B56" s="11"/>
      <c r="C56" s="322"/>
      <c r="D56" s="322"/>
      <c r="E56" s="322"/>
      <c r="F56" s="322"/>
      <c r="G56" s="322"/>
      <c r="H56" s="322"/>
      <c r="I56" s="322"/>
      <c r="J56" s="322"/>
      <c r="K56" s="322"/>
      <c r="L56" s="322"/>
      <c r="M56" s="12"/>
    </row>
    <row r="57" spans="1:13" ht="4.3499999999999996" customHeight="1" x14ac:dyDescent="0.2">
      <c r="A57" s="10"/>
      <c r="B57" s="11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12"/>
    </row>
    <row r="58" spans="1:13" ht="0.6" customHeight="1" x14ac:dyDescent="0.2">
      <c r="C58" s="56"/>
      <c r="D58" s="56"/>
      <c r="E58" s="56"/>
      <c r="F58" s="56"/>
      <c r="G58" s="56"/>
      <c r="H58" s="56"/>
      <c r="I58" s="56"/>
      <c r="J58" s="62"/>
      <c r="K58" s="62"/>
      <c r="L58" s="62"/>
    </row>
    <row r="59" spans="1:13" ht="0.6" customHeight="1" x14ac:dyDescent="0.2">
      <c r="C59" s="56"/>
      <c r="D59" s="56"/>
      <c r="E59" s="56"/>
      <c r="F59" s="56"/>
      <c r="G59" s="56"/>
      <c r="H59" s="56"/>
      <c r="I59" s="56"/>
      <c r="J59" s="62"/>
      <c r="K59" s="62"/>
      <c r="L59" s="62"/>
    </row>
    <row r="60" spans="1:13" ht="3.6" customHeight="1" x14ac:dyDescent="0.2">
      <c r="C60" s="56"/>
      <c r="D60" s="56"/>
      <c r="E60" s="56"/>
      <c r="F60" s="56"/>
      <c r="G60" s="56"/>
      <c r="H60" s="56"/>
      <c r="I60" s="56"/>
      <c r="J60" s="62"/>
      <c r="K60" s="62"/>
      <c r="L60" s="62"/>
    </row>
    <row r="61" spans="1:13" ht="16.350000000000001" customHeight="1" x14ac:dyDescent="0.2">
      <c r="A61" s="82" t="s">
        <v>34</v>
      </c>
      <c r="D61" s="89" t="s">
        <v>104</v>
      </c>
      <c r="E61" s="89"/>
      <c r="F61" s="89"/>
      <c r="G61" s="89"/>
      <c r="H61" s="89"/>
      <c r="I61" s="89"/>
      <c r="J61" s="388"/>
      <c r="K61" s="388"/>
      <c r="L61" s="388"/>
    </row>
    <row r="62" spans="1:13" ht="16.350000000000001" customHeight="1" x14ac:dyDescent="0.2">
      <c r="B62" s="428" t="s">
        <v>35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</row>
    <row r="63" spans="1:13" ht="16.350000000000001" customHeight="1" x14ac:dyDescent="0.2">
      <c r="A63" s="341" t="s">
        <v>10</v>
      </c>
      <c r="B63" s="438"/>
      <c r="C63" s="341" t="s">
        <v>36</v>
      </c>
      <c r="D63" s="342"/>
      <c r="E63" s="341" t="s">
        <v>37</v>
      </c>
      <c r="F63" s="351"/>
      <c r="G63" s="438"/>
      <c r="H63" s="341" t="s">
        <v>17</v>
      </c>
      <c r="I63" s="437"/>
      <c r="J63" s="438"/>
      <c r="K63" s="341" t="s">
        <v>38</v>
      </c>
      <c r="L63" s="351"/>
      <c r="M63" s="438"/>
    </row>
    <row r="64" spans="1:13" ht="16.350000000000001" customHeight="1" x14ac:dyDescent="0.2">
      <c r="A64" s="359"/>
      <c r="B64" s="360"/>
      <c r="C64" s="335">
        <v>8810</v>
      </c>
      <c r="D64" s="337"/>
      <c r="E64" s="348" t="s">
        <v>57</v>
      </c>
      <c r="F64" s="349"/>
      <c r="G64" s="350"/>
      <c r="H64" s="356"/>
      <c r="I64" s="357"/>
      <c r="J64" s="358"/>
      <c r="K64" s="359"/>
      <c r="L64" s="344"/>
      <c r="M64" s="360"/>
    </row>
    <row r="65" spans="1:13" ht="16.350000000000001" customHeight="1" x14ac:dyDescent="0.2">
      <c r="A65" s="359"/>
      <c r="B65" s="360"/>
      <c r="C65" s="335">
        <v>8742</v>
      </c>
      <c r="D65" s="337"/>
      <c r="E65" s="348" t="s">
        <v>111</v>
      </c>
      <c r="F65" s="349"/>
      <c r="G65" s="350"/>
      <c r="H65" s="356"/>
      <c r="I65" s="357"/>
      <c r="J65" s="358"/>
      <c r="K65" s="359"/>
      <c r="L65" s="344"/>
      <c r="M65" s="360"/>
    </row>
    <row r="66" spans="1:13" ht="16.350000000000001" customHeight="1" x14ac:dyDescent="0.2">
      <c r="A66" s="359"/>
      <c r="B66" s="360"/>
      <c r="C66" s="335">
        <v>8017</v>
      </c>
      <c r="D66" s="337"/>
      <c r="E66" s="348" t="s">
        <v>58</v>
      </c>
      <c r="F66" s="349"/>
      <c r="G66" s="350"/>
      <c r="H66" s="356"/>
      <c r="I66" s="357"/>
      <c r="J66" s="358"/>
      <c r="K66" s="359"/>
      <c r="L66" s="344"/>
      <c r="M66" s="360"/>
    </row>
    <row r="67" spans="1:13" ht="16.350000000000001" customHeight="1" x14ac:dyDescent="0.2">
      <c r="A67" s="359"/>
      <c r="B67" s="360"/>
      <c r="C67" s="396">
        <v>8006</v>
      </c>
      <c r="D67" s="397"/>
      <c r="E67" s="383" t="s">
        <v>323</v>
      </c>
      <c r="F67" s="384"/>
      <c r="G67" s="385"/>
      <c r="H67" s="472"/>
      <c r="I67" s="473"/>
      <c r="J67" s="474"/>
      <c r="K67" s="381"/>
      <c r="L67" s="345"/>
      <c r="M67" s="382"/>
    </row>
    <row r="68" spans="1:13" ht="16.350000000000001" customHeight="1" x14ac:dyDescent="0.2">
      <c r="A68" s="378"/>
      <c r="B68" s="378"/>
      <c r="C68" s="335"/>
      <c r="D68" s="337"/>
      <c r="E68" s="348"/>
      <c r="F68" s="349"/>
      <c r="G68" s="350"/>
      <c r="H68" s="375"/>
      <c r="I68" s="376"/>
      <c r="J68" s="377"/>
      <c r="K68" s="378"/>
      <c r="L68" s="378"/>
      <c r="M68" s="378"/>
    </row>
    <row r="69" spans="1:13" ht="16.350000000000001" customHeight="1" x14ac:dyDescent="0.2">
      <c r="A69" s="378"/>
      <c r="B69" s="378"/>
      <c r="C69" s="335"/>
      <c r="D69" s="337"/>
      <c r="E69" s="348"/>
      <c r="F69" s="349"/>
      <c r="G69" s="350"/>
      <c r="H69" s="375"/>
      <c r="I69" s="376"/>
      <c r="J69" s="377"/>
      <c r="K69" s="378"/>
      <c r="L69" s="378"/>
      <c r="M69" s="378"/>
    </row>
    <row r="70" spans="1:13" ht="16.350000000000001" customHeight="1" x14ac:dyDescent="0.2">
      <c r="A70" s="378"/>
      <c r="B70" s="378"/>
      <c r="C70" s="335"/>
      <c r="D70" s="337"/>
      <c r="E70" s="348"/>
      <c r="F70" s="349"/>
      <c r="G70" s="350"/>
      <c r="H70" s="375"/>
      <c r="I70" s="376"/>
      <c r="J70" s="377"/>
      <c r="K70" s="371"/>
      <c r="L70" s="371"/>
      <c r="M70" s="371"/>
    </row>
    <row r="71" spans="1:13" ht="16.350000000000001" customHeight="1" x14ac:dyDescent="0.2">
      <c r="A71" s="395"/>
      <c r="B71" s="395"/>
      <c r="C71" s="396"/>
      <c r="D71" s="397"/>
      <c r="E71" s="383"/>
      <c r="F71" s="384"/>
      <c r="G71" s="385"/>
      <c r="H71" s="398"/>
      <c r="I71" s="399"/>
      <c r="J71" s="400"/>
      <c r="K71" s="370"/>
      <c r="L71" s="370"/>
      <c r="M71" s="370"/>
    </row>
    <row r="72" spans="1:13" ht="16.350000000000001" customHeight="1" x14ac:dyDescent="0.2">
      <c r="A72" s="365"/>
      <c r="B72" s="366"/>
      <c r="C72" s="367"/>
      <c r="D72" s="367"/>
      <c r="E72" s="368"/>
      <c r="F72" s="368"/>
      <c r="G72" s="368"/>
      <c r="H72" s="369"/>
      <c r="I72" s="369"/>
      <c r="J72" s="369"/>
      <c r="K72" s="370"/>
      <c r="L72" s="370"/>
      <c r="M72" s="370"/>
    </row>
    <row r="73" spans="1:13" ht="16.350000000000001" customHeight="1" x14ac:dyDescent="0.2">
      <c r="A73" s="365"/>
      <c r="B73" s="366"/>
      <c r="C73" s="367"/>
      <c r="D73" s="367"/>
      <c r="E73" s="368"/>
      <c r="F73" s="368"/>
      <c r="G73" s="368"/>
      <c r="H73" s="369"/>
      <c r="I73" s="369"/>
      <c r="J73" s="369"/>
      <c r="K73" s="370"/>
      <c r="L73" s="370"/>
      <c r="M73" s="370"/>
    </row>
    <row r="74" spans="1:13" ht="16.350000000000001" customHeight="1" x14ac:dyDescent="0.2">
      <c r="A74" s="365"/>
      <c r="B74" s="366"/>
      <c r="C74" s="367"/>
      <c r="D74" s="367"/>
      <c r="E74" s="368"/>
      <c r="F74" s="368"/>
      <c r="G74" s="368"/>
      <c r="H74" s="369"/>
      <c r="I74" s="369"/>
      <c r="J74" s="369"/>
      <c r="K74" s="370"/>
      <c r="L74" s="370"/>
      <c r="M74" s="370"/>
    </row>
    <row r="75" spans="1:13" ht="16.350000000000001" customHeight="1" x14ac:dyDescent="0.2">
      <c r="A75" s="372" t="s">
        <v>154</v>
      </c>
      <c r="B75" s="372"/>
      <c r="C75" s="372"/>
      <c r="D75" s="372"/>
      <c r="E75" s="372"/>
      <c r="F75" s="372"/>
      <c r="G75" s="3" t="s">
        <v>76</v>
      </c>
      <c r="H75" s="341">
        <f>SUM(H64:J74)</f>
        <v>0</v>
      </c>
      <c r="I75" s="373"/>
      <c r="J75" s="374"/>
      <c r="K75" s="341">
        <f>SUM(K64:M74)</f>
        <v>0</v>
      </c>
      <c r="L75" s="373"/>
      <c r="M75" s="374"/>
    </row>
    <row r="76" spans="1:13" ht="19.5" customHeight="1" x14ac:dyDescent="0.2">
      <c r="A76" s="53"/>
      <c r="B76" s="346"/>
      <c r="C76" s="346"/>
      <c r="D76" s="347"/>
      <c r="E76" s="347"/>
      <c r="F76" s="53"/>
      <c r="G76" s="3"/>
      <c r="H76" s="3"/>
      <c r="I76" s="88"/>
      <c r="J76" s="88"/>
      <c r="K76" s="3"/>
      <c r="L76" s="88"/>
      <c r="M76" s="88"/>
    </row>
    <row r="77" spans="1:13" ht="21.75" customHeight="1" x14ac:dyDescent="0.2">
      <c r="A77" s="362" t="s">
        <v>148</v>
      </c>
      <c r="B77" s="362"/>
      <c r="C77" s="70"/>
      <c r="D77" s="379" t="s">
        <v>135</v>
      </c>
      <c r="E77" s="379"/>
      <c r="F77" s="379"/>
      <c r="G77" s="432"/>
      <c r="H77" s="432"/>
      <c r="I77" s="4"/>
      <c r="J77" s="67" t="s">
        <v>122</v>
      </c>
      <c r="K77" s="347"/>
      <c r="L77" s="347"/>
    </row>
    <row r="78" spans="1:13" ht="21.75" customHeight="1" x14ac:dyDescent="0.2">
      <c r="A78" s="361" t="s">
        <v>145</v>
      </c>
      <c r="B78" s="361"/>
      <c r="C78" s="361"/>
      <c r="D78" s="361"/>
      <c r="E78" s="361"/>
      <c r="F78" s="361"/>
      <c r="G78" s="361"/>
      <c r="H78" s="361"/>
      <c r="I78" s="361"/>
      <c r="J78" s="361"/>
      <c r="K78" s="361"/>
      <c r="L78" s="361"/>
      <c r="M78" s="361"/>
    </row>
    <row r="79" spans="1:13" ht="3" customHeight="1" x14ac:dyDescent="0.2">
      <c r="A79" s="8"/>
      <c r="C79" s="9"/>
      <c r="D79" s="8"/>
      <c r="G79" s="71"/>
      <c r="H79" s="8"/>
      <c r="I79" s="9"/>
      <c r="J79" s="475"/>
      <c r="K79" s="363"/>
      <c r="L79" s="362"/>
      <c r="M79" s="363"/>
    </row>
    <row r="80" spans="1:13" ht="12" customHeight="1" x14ac:dyDescent="0.2">
      <c r="A80" s="354" t="s">
        <v>39</v>
      </c>
      <c r="B80" s="469"/>
      <c r="C80" s="355"/>
      <c r="D80" s="354" t="s">
        <v>40</v>
      </c>
      <c r="E80" s="333"/>
      <c r="F80" s="333"/>
      <c r="G80" s="54" t="s">
        <v>137</v>
      </c>
      <c r="H80" s="354" t="s">
        <v>41</v>
      </c>
      <c r="I80" s="355"/>
      <c r="J80" s="354" t="s">
        <v>36</v>
      </c>
      <c r="K80" s="355"/>
      <c r="L80" s="354" t="s">
        <v>136</v>
      </c>
      <c r="M80" s="364"/>
    </row>
    <row r="81" spans="1:13" ht="16.350000000000001" customHeight="1" x14ac:dyDescent="0.2">
      <c r="A81" s="381"/>
      <c r="B81" s="345"/>
      <c r="C81" s="382"/>
      <c r="D81" s="359"/>
      <c r="E81" s="344"/>
      <c r="F81" s="360"/>
      <c r="G81" s="72"/>
      <c r="H81" s="381"/>
      <c r="I81" s="382"/>
      <c r="J81" s="381"/>
      <c r="K81" s="382"/>
      <c r="L81" s="359"/>
      <c r="M81" s="360"/>
    </row>
    <row r="82" spans="1:13" ht="16.350000000000001" customHeight="1" x14ac:dyDescent="0.2">
      <c r="A82" s="359"/>
      <c r="B82" s="344"/>
      <c r="C82" s="360"/>
      <c r="D82" s="359"/>
      <c r="E82" s="344"/>
      <c r="F82" s="360"/>
      <c r="G82" s="73"/>
      <c r="H82" s="359"/>
      <c r="I82" s="360"/>
      <c r="J82" s="359"/>
      <c r="K82" s="360"/>
      <c r="L82" s="359"/>
      <c r="M82" s="360"/>
    </row>
    <row r="83" spans="1:13" ht="16.350000000000001" customHeight="1" x14ac:dyDescent="0.2">
      <c r="A83" s="359"/>
      <c r="B83" s="468"/>
      <c r="C83" s="467"/>
      <c r="D83" s="359"/>
      <c r="E83" s="344"/>
      <c r="F83" s="360"/>
      <c r="G83" s="74"/>
      <c r="H83" s="359"/>
      <c r="I83" s="467"/>
      <c r="J83" s="359"/>
      <c r="K83" s="467"/>
      <c r="L83" s="359"/>
      <c r="M83" s="360"/>
    </row>
    <row r="84" spans="1:13" ht="16.350000000000001" customHeight="1" x14ac:dyDescent="0.2">
      <c r="A84" s="359"/>
      <c r="B84" s="344"/>
      <c r="C84" s="360"/>
      <c r="D84" s="359"/>
      <c r="E84" s="344"/>
      <c r="F84" s="360"/>
      <c r="G84" s="73"/>
      <c r="H84" s="359"/>
      <c r="I84" s="360"/>
      <c r="J84" s="359"/>
      <c r="K84" s="360"/>
      <c r="L84" s="359"/>
      <c r="M84" s="360"/>
    </row>
    <row r="85" spans="1:13" ht="24.75" customHeight="1" x14ac:dyDescent="0.2">
      <c r="A85" s="13"/>
      <c r="B85" s="77"/>
      <c r="C85" s="63"/>
      <c r="D85" s="78"/>
      <c r="E85" s="77"/>
      <c r="F85" s="75"/>
      <c r="G85" s="75"/>
      <c r="H85" s="75"/>
      <c r="I85" s="75"/>
      <c r="J85" s="75"/>
      <c r="K85" s="79"/>
      <c r="L85" s="47"/>
    </row>
    <row r="86" spans="1:13" ht="16.350000000000001" customHeight="1" x14ac:dyDescent="0.2">
      <c r="A86" s="38"/>
      <c r="B86" s="39"/>
      <c r="C86" s="39" t="s">
        <v>115</v>
      </c>
      <c r="D86" s="39"/>
      <c r="E86" s="39"/>
      <c r="F86" s="83" t="s">
        <v>42</v>
      </c>
      <c r="G86" s="40"/>
      <c r="H86" s="40"/>
      <c r="I86" s="40"/>
      <c r="J86" s="40"/>
      <c r="K86" s="40"/>
      <c r="L86" s="40"/>
      <c r="M86" s="47"/>
    </row>
    <row r="87" spans="1:13" ht="16.350000000000001" customHeight="1" x14ac:dyDescent="0.2">
      <c r="A87" s="463" t="s">
        <v>97</v>
      </c>
      <c r="B87" s="463"/>
      <c r="C87" s="463"/>
      <c r="D87" s="39"/>
      <c r="E87" s="102"/>
      <c r="F87" s="101" t="s">
        <v>90</v>
      </c>
      <c r="G87" s="41" t="s">
        <v>140</v>
      </c>
      <c r="H87" s="66"/>
      <c r="I87" s="101"/>
      <c r="J87" s="101" t="s">
        <v>93</v>
      </c>
      <c r="K87" s="39" t="s">
        <v>140</v>
      </c>
      <c r="L87" s="66"/>
    </row>
    <row r="88" spans="1:13" ht="16.350000000000001" customHeight="1" x14ac:dyDescent="0.2">
      <c r="A88" s="38"/>
      <c r="B88" s="39" t="s">
        <v>98</v>
      </c>
      <c r="C88" s="311" t="s">
        <v>309</v>
      </c>
      <c r="D88" s="39"/>
      <c r="E88" s="102"/>
      <c r="F88" s="101" t="s">
        <v>117</v>
      </c>
      <c r="G88" s="41" t="s">
        <v>140</v>
      </c>
      <c r="H88" s="66"/>
      <c r="I88" s="103"/>
      <c r="J88" s="101" t="s">
        <v>94</v>
      </c>
      <c r="K88" s="39" t="s">
        <v>140</v>
      </c>
      <c r="L88" s="66"/>
    </row>
    <row r="89" spans="1:13" ht="16.350000000000001" customHeight="1" x14ac:dyDescent="0.2">
      <c r="A89" s="38"/>
      <c r="B89" s="39" t="s">
        <v>99</v>
      </c>
      <c r="C89" s="312">
        <v>10000</v>
      </c>
      <c r="D89" s="39"/>
      <c r="E89" s="102"/>
      <c r="F89" s="101" t="s">
        <v>91</v>
      </c>
      <c r="G89" s="41" t="s">
        <v>140</v>
      </c>
      <c r="H89" s="66"/>
      <c r="I89" s="103"/>
      <c r="J89" s="101" t="s">
        <v>95</v>
      </c>
      <c r="K89" s="39" t="s">
        <v>140</v>
      </c>
      <c r="L89" s="66"/>
    </row>
    <row r="90" spans="1:13" ht="16.350000000000001" customHeight="1" x14ac:dyDescent="0.25">
      <c r="A90" s="38"/>
      <c r="B90" s="39" t="s">
        <v>100</v>
      </c>
      <c r="C90" s="109">
        <v>300000</v>
      </c>
      <c r="D90" s="39"/>
      <c r="E90" s="102"/>
      <c r="F90" s="101" t="s">
        <v>92</v>
      </c>
      <c r="G90" s="41" t="s">
        <v>140</v>
      </c>
      <c r="H90" s="66"/>
      <c r="I90" s="103"/>
      <c r="J90" s="101" t="s">
        <v>116</v>
      </c>
      <c r="K90" s="78" t="s">
        <v>120</v>
      </c>
      <c r="L90" s="66"/>
    </row>
    <row r="91" spans="1:13" ht="16.350000000000001" customHeight="1" x14ac:dyDescent="0.2">
      <c r="A91" s="40"/>
      <c r="B91" s="40"/>
      <c r="C91" s="40"/>
      <c r="D91" s="40"/>
      <c r="E91" s="102"/>
      <c r="F91" s="101" t="s">
        <v>96</v>
      </c>
      <c r="G91" s="41" t="s">
        <v>140</v>
      </c>
      <c r="H91" s="66"/>
      <c r="I91" s="103"/>
      <c r="J91" s="101" t="s">
        <v>141</v>
      </c>
      <c r="K91" s="66"/>
      <c r="L91" s="66"/>
    </row>
    <row r="92" spans="1:13" ht="6" customHeight="1" x14ac:dyDescent="0.2">
      <c r="A92" s="76"/>
      <c r="B92" s="77"/>
      <c r="C92" s="63"/>
      <c r="D92" s="78"/>
      <c r="E92" s="77"/>
      <c r="F92" s="75"/>
      <c r="G92" s="75"/>
      <c r="H92" s="75"/>
      <c r="I92" s="75"/>
      <c r="J92" s="75"/>
      <c r="K92" s="79"/>
      <c r="L92" s="47"/>
      <c r="M92" s="47"/>
    </row>
    <row r="93" spans="1:13" ht="18.75" customHeight="1" x14ac:dyDescent="0.2">
      <c r="A93" s="82" t="s">
        <v>59</v>
      </c>
      <c r="L93" s="81" t="s">
        <v>143</v>
      </c>
    </row>
    <row r="94" spans="1:13" ht="15" customHeight="1" x14ac:dyDescent="0.2">
      <c r="B94" s="1" t="s">
        <v>107</v>
      </c>
      <c r="L94" s="36"/>
    </row>
    <row r="95" spans="1:13" ht="18" customHeight="1" x14ac:dyDescent="0.2">
      <c r="B95" s="16" t="s">
        <v>108</v>
      </c>
      <c r="C95" s="16"/>
      <c r="D95" s="16"/>
      <c r="E95" s="36"/>
      <c r="F95" s="28"/>
      <c r="K95" s="4" t="s">
        <v>146</v>
      </c>
      <c r="L95" s="37"/>
    </row>
    <row r="96" spans="1:13" ht="20.25" customHeight="1" x14ac:dyDescent="0.2">
      <c r="A96" s="82" t="s">
        <v>73</v>
      </c>
      <c r="B96" s="16"/>
      <c r="C96" s="16"/>
      <c r="D96" s="16"/>
      <c r="E96" s="16"/>
      <c r="F96" s="2"/>
      <c r="L96" s="470"/>
      <c r="M96" s="471"/>
    </row>
    <row r="97" spans="1:13" ht="18" customHeight="1" x14ac:dyDescent="0.2">
      <c r="A97" s="368" t="s">
        <v>69</v>
      </c>
      <c r="B97" s="461"/>
      <c r="C97" s="461"/>
      <c r="D97" s="462"/>
      <c r="E97" s="368" t="s">
        <v>70</v>
      </c>
      <c r="F97" s="462"/>
      <c r="G97" s="462"/>
      <c r="H97" s="462"/>
      <c r="I97" s="462"/>
      <c r="J97" s="23" t="s">
        <v>80</v>
      </c>
      <c r="K97" s="23"/>
      <c r="L97" s="401"/>
      <c r="M97" s="402"/>
    </row>
    <row r="98" spans="1:13" ht="18" customHeight="1" x14ac:dyDescent="0.2">
      <c r="A98" s="464"/>
      <c r="B98" s="465"/>
      <c r="C98" s="465"/>
      <c r="D98" s="466"/>
      <c r="E98" s="415"/>
      <c r="F98" s="416"/>
      <c r="G98" s="416"/>
      <c r="H98" s="416"/>
      <c r="I98" s="417"/>
      <c r="J98" s="368" t="s">
        <v>71</v>
      </c>
      <c r="K98" s="368"/>
      <c r="L98" s="401"/>
      <c r="M98" s="402"/>
    </row>
    <row r="99" spans="1:13" ht="16.350000000000001" customHeight="1" x14ac:dyDescent="0.2">
      <c r="A99" s="401"/>
      <c r="B99" s="402"/>
      <c r="C99" s="402"/>
      <c r="D99" s="402"/>
      <c r="E99" s="418"/>
      <c r="F99" s="419"/>
      <c r="G99" s="419"/>
      <c r="H99" s="419"/>
      <c r="I99" s="420"/>
      <c r="J99" s="368" t="s">
        <v>72</v>
      </c>
      <c r="K99" s="368"/>
      <c r="L99" s="401"/>
      <c r="M99" s="402"/>
    </row>
    <row r="100" spans="1:13" ht="16.350000000000001" customHeight="1" x14ac:dyDescent="0.2">
      <c r="A100" s="401"/>
      <c r="B100" s="402"/>
      <c r="C100" s="402"/>
      <c r="D100" s="402"/>
      <c r="E100" s="421"/>
      <c r="F100" s="422"/>
      <c r="G100" s="422"/>
      <c r="H100" s="422"/>
      <c r="I100" s="423"/>
      <c r="J100" s="368" t="s">
        <v>8</v>
      </c>
      <c r="K100" s="368"/>
      <c r="L100" s="401"/>
      <c r="M100" s="402"/>
    </row>
    <row r="101" spans="1:13" ht="13.5" customHeight="1" x14ac:dyDescent="0.2">
      <c r="A101" s="464"/>
      <c r="B101" s="465"/>
      <c r="C101" s="465"/>
      <c r="D101" s="466"/>
      <c r="E101" s="403"/>
      <c r="F101" s="404"/>
      <c r="G101" s="404"/>
      <c r="H101" s="404"/>
      <c r="I101" s="405"/>
      <c r="J101" s="368" t="s">
        <v>71</v>
      </c>
      <c r="K101" s="368"/>
      <c r="L101" s="401"/>
      <c r="M101" s="402"/>
    </row>
    <row r="102" spans="1:13" ht="16.350000000000001" customHeight="1" x14ac:dyDescent="0.2">
      <c r="A102" s="401"/>
      <c r="B102" s="402"/>
      <c r="C102" s="402"/>
      <c r="D102" s="402"/>
      <c r="E102" s="406"/>
      <c r="F102" s="407"/>
      <c r="G102" s="407"/>
      <c r="H102" s="407"/>
      <c r="I102" s="408"/>
      <c r="J102" s="368" t="s">
        <v>72</v>
      </c>
      <c r="K102" s="368"/>
      <c r="L102" s="401"/>
      <c r="M102" s="402"/>
    </row>
    <row r="103" spans="1:13" ht="16.350000000000001" customHeight="1" x14ac:dyDescent="0.2">
      <c r="A103" s="401"/>
      <c r="B103" s="402"/>
      <c r="C103" s="402"/>
      <c r="D103" s="402"/>
      <c r="E103" s="409"/>
      <c r="F103" s="410"/>
      <c r="G103" s="410"/>
      <c r="H103" s="410"/>
      <c r="I103" s="411"/>
      <c r="J103" s="368" t="s">
        <v>8</v>
      </c>
      <c r="K103" s="368"/>
      <c r="L103" s="401"/>
      <c r="M103" s="402"/>
    </row>
    <row r="104" spans="1:13" ht="16.350000000000001" customHeight="1" x14ac:dyDescent="0.2">
      <c r="A104" s="401"/>
      <c r="B104" s="402"/>
      <c r="C104" s="402"/>
      <c r="D104" s="402"/>
      <c r="E104" s="403"/>
      <c r="F104" s="404"/>
      <c r="G104" s="404"/>
      <c r="H104" s="404"/>
      <c r="I104" s="405"/>
      <c r="J104" s="368" t="s">
        <v>71</v>
      </c>
      <c r="K104" s="368"/>
      <c r="L104" s="401"/>
      <c r="M104" s="402"/>
    </row>
    <row r="105" spans="1:13" ht="16.350000000000001" customHeight="1" x14ac:dyDescent="0.2">
      <c r="A105" s="401"/>
      <c r="B105" s="402"/>
      <c r="C105" s="402"/>
      <c r="D105" s="402"/>
      <c r="E105" s="406"/>
      <c r="F105" s="407"/>
      <c r="G105" s="407"/>
      <c r="H105" s="407"/>
      <c r="I105" s="408"/>
      <c r="J105" s="368" t="s">
        <v>72</v>
      </c>
      <c r="K105" s="368"/>
      <c r="L105" s="401"/>
      <c r="M105" s="402"/>
    </row>
    <row r="106" spans="1:13" ht="16.350000000000001" customHeight="1" x14ac:dyDescent="0.2">
      <c r="A106" s="401"/>
      <c r="B106" s="402"/>
      <c r="C106" s="402"/>
      <c r="D106" s="402"/>
      <c r="E106" s="409"/>
      <c r="F106" s="410"/>
      <c r="G106" s="410"/>
      <c r="H106" s="410"/>
      <c r="I106" s="411"/>
      <c r="J106" s="368" t="s">
        <v>8</v>
      </c>
      <c r="K106" s="368"/>
      <c r="L106" s="401"/>
      <c r="M106" s="402"/>
    </row>
    <row r="107" spans="1:13" ht="16.350000000000001" customHeight="1" x14ac:dyDescent="0.2">
      <c r="A107" s="401"/>
      <c r="B107" s="402"/>
      <c r="C107" s="402"/>
      <c r="D107" s="402"/>
      <c r="E107" s="403"/>
      <c r="F107" s="404"/>
      <c r="G107" s="404"/>
      <c r="H107" s="404"/>
      <c r="I107" s="405"/>
      <c r="J107" s="368" t="s">
        <v>71</v>
      </c>
      <c r="K107" s="368"/>
      <c r="L107" s="401"/>
      <c r="M107" s="402"/>
    </row>
    <row r="108" spans="1:13" ht="16.350000000000001" customHeight="1" x14ac:dyDescent="0.2">
      <c r="A108" s="401"/>
      <c r="B108" s="402"/>
      <c r="C108" s="402"/>
      <c r="D108" s="402"/>
      <c r="E108" s="406"/>
      <c r="F108" s="407"/>
      <c r="G108" s="407"/>
      <c r="H108" s="407"/>
      <c r="I108" s="408"/>
      <c r="J108" s="368" t="s">
        <v>72</v>
      </c>
      <c r="K108" s="368"/>
      <c r="L108" s="401"/>
      <c r="M108" s="402"/>
    </row>
    <row r="109" spans="1:13" ht="18" customHeight="1" x14ac:dyDescent="0.2">
      <c r="A109" s="401"/>
      <c r="B109" s="402"/>
      <c r="C109" s="402"/>
      <c r="D109" s="402"/>
      <c r="E109" s="409"/>
      <c r="F109" s="410"/>
      <c r="G109" s="410"/>
      <c r="H109" s="410"/>
      <c r="I109" s="411"/>
      <c r="J109" s="368" t="s">
        <v>8</v>
      </c>
      <c r="K109" s="368"/>
      <c r="L109" s="22"/>
      <c r="M109" s="21"/>
    </row>
    <row r="110" spans="1:13" ht="18" customHeight="1" x14ac:dyDescent="0.2">
      <c r="A110" s="2"/>
      <c r="B110" s="325"/>
      <c r="C110" s="325"/>
      <c r="D110" s="325"/>
      <c r="E110" s="326"/>
      <c r="F110" s="326"/>
      <c r="G110" s="326"/>
      <c r="H110" s="326"/>
      <c r="I110" s="326"/>
      <c r="J110" s="3"/>
      <c r="K110" s="3"/>
      <c r="L110" s="3"/>
      <c r="M110"/>
    </row>
    <row r="111" spans="1:13" ht="18" customHeight="1" x14ac:dyDescent="0.2">
      <c r="A111" s="2"/>
      <c r="B111" s="325"/>
      <c r="C111" s="325"/>
      <c r="D111" s="325"/>
      <c r="E111" s="326"/>
      <c r="F111" s="326"/>
      <c r="G111" s="326"/>
      <c r="H111" s="326"/>
      <c r="I111" s="326"/>
      <c r="J111" s="3"/>
      <c r="K111" s="3"/>
      <c r="L111" s="3"/>
      <c r="M111"/>
    </row>
    <row r="112" spans="1:13" ht="18" customHeight="1" x14ac:dyDescent="0.2">
      <c r="A112" s="2"/>
      <c r="B112" s="325"/>
      <c r="C112" s="325"/>
      <c r="D112" s="325"/>
      <c r="E112" s="326"/>
      <c r="F112" s="326"/>
      <c r="G112" s="326"/>
      <c r="H112" s="326"/>
      <c r="I112" s="326"/>
      <c r="J112" s="3"/>
      <c r="K112" s="3"/>
      <c r="L112" s="3"/>
      <c r="M112"/>
    </row>
    <row r="113" spans="1:13" ht="19.5" customHeight="1" x14ac:dyDescent="0.2">
      <c r="A113" s="82" t="s">
        <v>144</v>
      </c>
    </row>
    <row r="114" spans="1:13" ht="16.350000000000001" customHeight="1" x14ac:dyDescent="0.2">
      <c r="A114" s="1" t="s">
        <v>121</v>
      </c>
      <c r="F114" s="36"/>
      <c r="G114" s="379" t="s">
        <v>142</v>
      </c>
      <c r="H114" s="379"/>
      <c r="I114" s="379"/>
      <c r="J114" s="379"/>
      <c r="K114" s="379"/>
      <c r="L114" s="100"/>
      <c r="M114" s="24"/>
    </row>
    <row r="115" spans="1:13" ht="16.350000000000001" customHeight="1" x14ac:dyDescent="0.2">
      <c r="A115" s="1" t="s">
        <v>138</v>
      </c>
      <c r="C115" s="432"/>
      <c r="D115" s="432"/>
      <c r="E115" s="432"/>
      <c r="F115" s="432"/>
      <c r="G115" s="432"/>
      <c r="H115" s="432"/>
      <c r="I115" s="432"/>
      <c r="J115" s="432"/>
      <c r="K115" s="432"/>
      <c r="L115" s="432"/>
      <c r="M115" s="24"/>
    </row>
    <row r="116" spans="1:13" s="17" customFormat="1" ht="19.5" customHeight="1" x14ac:dyDescent="0.2">
      <c r="A116" s="428" t="s">
        <v>139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8"/>
    </row>
    <row r="117" spans="1:13" s="17" customFormat="1" ht="1.5" customHeight="1" x14ac:dyDescent="0.2">
      <c r="L117" s="84"/>
      <c r="M117" s="85"/>
    </row>
    <row r="118" spans="1:13" ht="28.5" customHeight="1" x14ac:dyDescent="0.2">
      <c r="A118" s="15"/>
      <c r="B118" s="351" t="s">
        <v>43</v>
      </c>
      <c r="C118" s="438"/>
      <c r="D118" s="452" t="s">
        <v>82</v>
      </c>
      <c r="E118" s="453"/>
      <c r="F118" s="454"/>
      <c r="G118" s="341" t="s">
        <v>45</v>
      </c>
      <c r="H118" s="373"/>
      <c r="I118" s="374"/>
      <c r="J118" s="341" t="s">
        <v>81</v>
      </c>
      <c r="K118" s="342"/>
      <c r="L118" s="443" t="s">
        <v>44</v>
      </c>
      <c r="M118" s="444"/>
    </row>
    <row r="119" spans="1:13" ht="16.350000000000001" customHeight="1" x14ac:dyDescent="0.2">
      <c r="A119" s="359"/>
      <c r="B119" s="344"/>
      <c r="C119" s="360"/>
      <c r="D119" s="359"/>
      <c r="E119" s="344"/>
      <c r="F119" s="360"/>
      <c r="G119" s="359"/>
      <c r="H119" s="344"/>
      <c r="I119" s="360"/>
      <c r="J119" s="328"/>
      <c r="K119" s="327"/>
      <c r="L119" s="359"/>
      <c r="M119" s="360"/>
    </row>
    <row r="120" spans="1:13" ht="16.350000000000001" customHeight="1" x14ac:dyDescent="0.2">
      <c r="A120" s="359"/>
      <c r="B120" s="344"/>
      <c r="C120" s="360"/>
      <c r="D120" s="359"/>
      <c r="E120" s="344"/>
      <c r="F120" s="360"/>
      <c r="G120" s="359"/>
      <c r="H120" s="344"/>
      <c r="I120" s="360"/>
      <c r="J120" s="328"/>
      <c r="K120" s="327"/>
      <c r="L120" s="359"/>
      <c r="M120" s="360"/>
    </row>
    <row r="121" spans="1:13" ht="16.350000000000001" customHeight="1" x14ac:dyDescent="0.2">
      <c r="A121" s="359"/>
      <c r="B121" s="344"/>
      <c r="C121" s="360"/>
      <c r="D121" s="359"/>
      <c r="E121" s="344"/>
      <c r="F121" s="360"/>
      <c r="G121" s="359"/>
      <c r="H121" s="344"/>
      <c r="I121" s="360"/>
      <c r="J121" s="328"/>
      <c r="K121" s="327"/>
      <c r="L121" s="359"/>
      <c r="M121" s="360"/>
    </row>
    <row r="122" spans="1:13" ht="16.350000000000001" customHeight="1" x14ac:dyDescent="0.2">
      <c r="A122" s="359"/>
      <c r="B122" s="344"/>
      <c r="C122" s="360"/>
      <c r="D122" s="359"/>
      <c r="E122" s="344"/>
      <c r="F122" s="360"/>
      <c r="G122" s="359"/>
      <c r="H122" s="344"/>
      <c r="I122" s="360"/>
      <c r="J122" s="328"/>
      <c r="K122" s="327"/>
      <c r="L122" s="359"/>
      <c r="M122" s="360"/>
    </row>
    <row r="123" spans="1:13" ht="16.350000000000001" customHeight="1" x14ac:dyDescent="0.2">
      <c r="A123" s="359"/>
      <c r="B123" s="344"/>
      <c r="C123" s="360"/>
      <c r="D123" s="359"/>
      <c r="E123" s="344"/>
      <c r="F123" s="360"/>
      <c r="G123" s="359"/>
      <c r="H123" s="344"/>
      <c r="I123" s="360"/>
      <c r="J123" s="328"/>
      <c r="K123" s="327"/>
      <c r="L123" s="359"/>
      <c r="M123" s="360"/>
    </row>
    <row r="124" spans="1:13" ht="16.350000000000001" customHeight="1" x14ac:dyDescent="0.2">
      <c r="A124" s="359"/>
      <c r="B124" s="344"/>
      <c r="C124" s="360"/>
      <c r="D124" s="359"/>
      <c r="E124" s="344"/>
      <c r="F124" s="360"/>
      <c r="G124" s="359"/>
      <c r="H124" s="344"/>
      <c r="I124" s="360"/>
      <c r="J124" s="328"/>
      <c r="K124" s="327"/>
      <c r="L124" s="359"/>
      <c r="M124" s="360"/>
    </row>
    <row r="125" spans="1:13" ht="7.5" customHeight="1" x14ac:dyDescent="0.2">
      <c r="L125" s="362"/>
      <c r="M125" s="362"/>
    </row>
    <row r="126" spans="1:13" ht="15.75" customHeight="1" x14ac:dyDescent="0.2">
      <c r="A126" s="82" t="s">
        <v>149</v>
      </c>
      <c r="D126" s="362" t="s">
        <v>155</v>
      </c>
      <c r="E126" s="362"/>
      <c r="F126" s="362"/>
      <c r="G126" s="362"/>
      <c r="H126" s="362"/>
      <c r="I126" s="362"/>
      <c r="J126" s="362"/>
      <c r="K126" s="362"/>
      <c r="L126" s="445"/>
      <c r="M126" s="445"/>
    </row>
    <row r="127" spans="1:13" ht="5.25" customHeight="1" x14ac:dyDescent="0.2">
      <c r="L127" s="445"/>
      <c r="M127" s="445"/>
    </row>
    <row r="128" spans="1:13" ht="15" customHeight="1" x14ac:dyDescent="0.2">
      <c r="A128" s="15"/>
      <c r="B128" s="22" t="s">
        <v>47</v>
      </c>
      <c r="C128" s="441" t="s">
        <v>46</v>
      </c>
      <c r="D128" s="446" t="s">
        <v>84</v>
      </c>
      <c r="E128" s="458"/>
      <c r="F128" s="457"/>
      <c r="G128" s="446" t="s">
        <v>85</v>
      </c>
      <c r="H128" s="457"/>
      <c r="I128" s="6"/>
      <c r="J128" s="7"/>
      <c r="K128" s="450" t="s">
        <v>87</v>
      </c>
      <c r="L128" s="446" t="s">
        <v>50</v>
      </c>
      <c r="M128" s="447"/>
    </row>
    <row r="129" spans="1:13" ht="25.5" customHeight="1" x14ac:dyDescent="0.2">
      <c r="A129" s="10"/>
      <c r="B129" s="3" t="s">
        <v>48</v>
      </c>
      <c r="C129" s="442"/>
      <c r="D129" s="354"/>
      <c r="E129" s="333"/>
      <c r="F129" s="364"/>
      <c r="G129" s="354"/>
      <c r="H129" s="364"/>
      <c r="I129" s="354" t="s">
        <v>49</v>
      </c>
      <c r="J129" s="355"/>
      <c r="K129" s="451"/>
      <c r="L129" s="448" t="s">
        <v>83</v>
      </c>
      <c r="M129" s="449"/>
    </row>
    <row r="130" spans="1:13" ht="16.350000000000001" customHeight="1" x14ac:dyDescent="0.2">
      <c r="A130" s="433"/>
      <c r="B130" s="434"/>
      <c r="C130" s="425"/>
      <c r="D130" s="424"/>
      <c r="E130" s="439"/>
      <c r="F130" s="425"/>
      <c r="G130" s="424"/>
      <c r="H130" s="425"/>
      <c r="I130" s="424"/>
      <c r="J130" s="425"/>
      <c r="K130" s="424"/>
      <c r="L130" s="424"/>
      <c r="M130" s="425"/>
    </row>
    <row r="131" spans="1:13" ht="16.350000000000001" customHeight="1" x14ac:dyDescent="0.2">
      <c r="A131" s="352"/>
      <c r="B131" s="353"/>
      <c r="C131" s="427"/>
      <c r="D131" s="426"/>
      <c r="E131" s="440"/>
      <c r="F131" s="427"/>
      <c r="G131" s="426"/>
      <c r="H131" s="427"/>
      <c r="I131" s="426"/>
      <c r="J131" s="427"/>
      <c r="K131" s="426"/>
      <c r="L131" s="426"/>
      <c r="M131" s="427"/>
    </row>
    <row r="132" spans="1:13" ht="16.350000000000001" customHeight="1" x14ac:dyDescent="0.2">
      <c r="A132" s="433"/>
      <c r="B132" s="434"/>
      <c r="C132" s="425"/>
      <c r="D132" s="424"/>
      <c r="E132" s="439"/>
      <c r="F132" s="425"/>
      <c r="G132" s="424"/>
      <c r="H132" s="425"/>
      <c r="I132" s="424"/>
      <c r="J132" s="425"/>
      <c r="K132" s="424"/>
      <c r="L132" s="424"/>
      <c r="M132" s="425"/>
    </row>
    <row r="133" spans="1:13" ht="16.350000000000001" customHeight="1" x14ac:dyDescent="0.2">
      <c r="A133" s="352"/>
      <c r="B133" s="353"/>
      <c r="C133" s="427"/>
      <c r="D133" s="426"/>
      <c r="E133" s="440"/>
      <c r="F133" s="427"/>
      <c r="G133" s="426"/>
      <c r="H133" s="427"/>
      <c r="I133" s="426"/>
      <c r="J133" s="427"/>
      <c r="K133" s="426"/>
      <c r="L133" s="426"/>
      <c r="M133" s="427"/>
    </row>
    <row r="134" spans="1:13" ht="16.350000000000001" customHeight="1" x14ac:dyDescent="0.2">
      <c r="A134" s="433"/>
      <c r="B134" s="434"/>
      <c r="C134" s="425"/>
      <c r="D134" s="424"/>
      <c r="E134" s="439"/>
      <c r="F134" s="425"/>
      <c r="G134" s="424"/>
      <c r="H134" s="425"/>
      <c r="I134" s="424"/>
      <c r="J134" s="425"/>
      <c r="K134" s="424"/>
      <c r="L134" s="424"/>
      <c r="M134" s="425"/>
    </row>
    <row r="135" spans="1:13" ht="16.350000000000001" customHeight="1" x14ac:dyDescent="0.2">
      <c r="A135" s="352"/>
      <c r="B135" s="353"/>
      <c r="C135" s="427"/>
      <c r="D135" s="426"/>
      <c r="E135" s="440"/>
      <c r="F135" s="427"/>
      <c r="G135" s="426"/>
      <c r="H135" s="427"/>
      <c r="I135" s="426"/>
      <c r="J135" s="427"/>
      <c r="K135" s="426"/>
      <c r="L135" s="426"/>
      <c r="M135" s="427"/>
    </row>
    <row r="136" spans="1:13" ht="16.350000000000001" customHeight="1" x14ac:dyDescent="0.2">
      <c r="A136" s="433"/>
      <c r="B136" s="434"/>
      <c r="C136" s="425"/>
      <c r="D136" s="424"/>
      <c r="E136" s="439"/>
      <c r="F136" s="425"/>
      <c r="G136" s="424"/>
      <c r="H136" s="425"/>
      <c r="I136" s="424"/>
      <c r="J136" s="425"/>
      <c r="K136" s="430"/>
      <c r="L136" s="424"/>
      <c r="M136" s="425"/>
    </row>
    <row r="137" spans="1:13" ht="16.350000000000001" customHeight="1" x14ac:dyDescent="0.2">
      <c r="A137" s="352"/>
      <c r="B137" s="353"/>
      <c r="C137" s="427"/>
      <c r="D137" s="426"/>
      <c r="E137" s="440"/>
      <c r="F137" s="427"/>
      <c r="G137" s="426"/>
      <c r="H137" s="427"/>
      <c r="I137" s="426"/>
      <c r="J137" s="427"/>
      <c r="K137" s="431"/>
      <c r="L137" s="426"/>
      <c r="M137" s="427"/>
    </row>
    <row r="138" spans="1:13" ht="16.350000000000001" customHeight="1" x14ac:dyDescent="0.2">
      <c r="A138" s="433"/>
      <c r="B138" s="434"/>
      <c r="C138" s="425"/>
      <c r="D138" s="424"/>
      <c r="E138" s="439"/>
      <c r="F138" s="425"/>
      <c r="G138" s="424"/>
      <c r="H138" s="425"/>
      <c r="I138" s="424"/>
      <c r="J138" s="425"/>
      <c r="K138" s="424"/>
      <c r="L138" s="424"/>
      <c r="M138" s="425"/>
    </row>
    <row r="139" spans="1:13" ht="16.350000000000001" customHeight="1" x14ac:dyDescent="0.2">
      <c r="A139" s="352"/>
      <c r="B139" s="353"/>
      <c r="C139" s="427"/>
      <c r="D139" s="426"/>
      <c r="E139" s="440"/>
      <c r="F139" s="427"/>
      <c r="G139" s="426"/>
      <c r="H139" s="427"/>
      <c r="I139" s="426"/>
      <c r="J139" s="427"/>
      <c r="K139" s="426"/>
      <c r="L139" s="426"/>
      <c r="M139" s="427"/>
    </row>
    <row r="140" spans="1:13" ht="16.350000000000001" customHeight="1" x14ac:dyDescent="0.2">
      <c r="A140" s="433"/>
      <c r="B140" s="434"/>
      <c r="C140" s="425"/>
      <c r="D140" s="424"/>
      <c r="E140" s="439"/>
      <c r="F140" s="425"/>
      <c r="G140" s="424"/>
      <c r="H140" s="425"/>
      <c r="I140" s="424"/>
      <c r="J140" s="425"/>
      <c r="K140" s="430"/>
      <c r="L140" s="424"/>
      <c r="M140" s="425"/>
    </row>
    <row r="141" spans="1:13" ht="16.350000000000001" customHeight="1" x14ac:dyDescent="0.2">
      <c r="A141" s="352"/>
      <c r="B141" s="353"/>
      <c r="C141" s="427"/>
      <c r="D141" s="426"/>
      <c r="E141" s="440"/>
      <c r="F141" s="427"/>
      <c r="G141" s="426"/>
      <c r="H141" s="427"/>
      <c r="I141" s="426"/>
      <c r="J141" s="427"/>
      <c r="K141" s="431"/>
      <c r="L141" s="426"/>
      <c r="M141" s="427"/>
    </row>
    <row r="142" spans="1:13" ht="16.350000000000001" customHeight="1" x14ac:dyDescent="0.2">
      <c r="A142" s="433"/>
      <c r="B142" s="434"/>
      <c r="C142" s="425"/>
      <c r="D142" s="424"/>
      <c r="E142" s="439"/>
      <c r="F142" s="425"/>
      <c r="G142" s="424"/>
      <c r="H142" s="425"/>
      <c r="I142" s="424"/>
      <c r="J142" s="425"/>
      <c r="K142" s="424"/>
      <c r="L142" s="424"/>
      <c r="M142" s="425"/>
    </row>
    <row r="143" spans="1:13" ht="16.350000000000001" customHeight="1" x14ac:dyDescent="0.2">
      <c r="A143" s="352"/>
      <c r="B143" s="353"/>
      <c r="C143" s="427"/>
      <c r="D143" s="426"/>
      <c r="E143" s="440"/>
      <c r="F143" s="427"/>
      <c r="G143" s="426"/>
      <c r="H143" s="427"/>
      <c r="I143" s="426"/>
      <c r="J143" s="427"/>
      <c r="K143" s="426"/>
      <c r="L143" s="426"/>
      <c r="M143" s="427"/>
    </row>
    <row r="144" spans="1:13" ht="16.350000000000001" customHeight="1" x14ac:dyDescent="0.2">
      <c r="A144" s="433"/>
      <c r="B144" s="434"/>
      <c r="C144" s="425"/>
      <c r="D144" s="424"/>
      <c r="E144" s="439"/>
      <c r="F144" s="425"/>
      <c r="G144" s="424"/>
      <c r="H144" s="425"/>
      <c r="I144" s="424"/>
      <c r="J144" s="425"/>
      <c r="K144" s="430"/>
      <c r="L144" s="424"/>
      <c r="M144" s="425"/>
    </row>
    <row r="145" spans="1:250" ht="16.350000000000001" customHeight="1" x14ac:dyDescent="0.2">
      <c r="A145" s="352"/>
      <c r="B145" s="353"/>
      <c r="C145" s="427"/>
      <c r="D145" s="426"/>
      <c r="E145" s="440"/>
      <c r="F145" s="427"/>
      <c r="G145" s="426"/>
      <c r="H145" s="427"/>
      <c r="I145" s="426"/>
      <c r="J145" s="427"/>
      <c r="K145" s="431"/>
      <c r="L145" s="426"/>
      <c r="M145" s="427"/>
    </row>
    <row r="146" spans="1:250" ht="11.25" customHeight="1" x14ac:dyDescent="0.2">
      <c r="A146" s="60"/>
      <c r="B146" s="60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</row>
    <row r="147" spans="1:250" ht="22.5" customHeight="1" x14ac:dyDescent="0.2">
      <c r="A147" s="82" t="s">
        <v>33</v>
      </c>
    </row>
    <row r="148" spans="1:250" ht="16.350000000000001" customHeight="1" x14ac:dyDescent="0.25">
      <c r="B148" s="379" t="s">
        <v>151</v>
      </c>
      <c r="C148" s="379"/>
      <c r="D148" s="379"/>
      <c r="E148" s="379"/>
      <c r="F148" s="379"/>
      <c r="G148" s="460"/>
      <c r="H148" s="460"/>
      <c r="I148" s="460"/>
      <c r="J148" s="460"/>
      <c r="K148" s="460"/>
      <c r="L148" s="460"/>
    </row>
    <row r="149" spans="1:250" ht="16.350000000000001" customHeight="1" x14ac:dyDescent="0.2">
      <c r="A149" s="60"/>
      <c r="B149" s="60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</row>
    <row r="150" spans="1:250" ht="14.25" customHeight="1" x14ac:dyDescent="0.2">
      <c r="B150" s="4"/>
      <c r="J150" s="26" t="s">
        <v>105</v>
      </c>
    </row>
    <row r="151" spans="1:250" ht="16.350000000000001" customHeight="1" x14ac:dyDescent="0.2">
      <c r="A151" s="13" t="s">
        <v>158</v>
      </c>
      <c r="B151" s="13"/>
      <c r="C151" s="13"/>
      <c r="D151" s="13"/>
      <c r="E151" s="13"/>
      <c r="F151" s="16" t="s">
        <v>118</v>
      </c>
      <c r="G151" s="16"/>
      <c r="H151" s="16"/>
      <c r="I151" s="51"/>
      <c r="J151" s="52"/>
      <c r="K151" s="1" t="s">
        <v>156</v>
      </c>
      <c r="L151" s="52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</row>
    <row r="152" spans="1:250" ht="16.350000000000001" customHeight="1" x14ac:dyDescent="0.2">
      <c r="A152" s="13" t="s">
        <v>153</v>
      </c>
      <c r="B152" s="13"/>
      <c r="C152" s="13"/>
      <c r="D152" s="13"/>
      <c r="E152" s="13"/>
      <c r="F152" s="16" t="s">
        <v>102</v>
      </c>
      <c r="G152" s="16"/>
      <c r="H152" s="16"/>
      <c r="I152" s="51"/>
      <c r="J152" s="52"/>
      <c r="K152" s="1" t="s">
        <v>156</v>
      </c>
      <c r="L152" s="52"/>
    </row>
    <row r="153" spans="1:250" ht="16.350000000000001" customHeight="1" x14ac:dyDescent="0.2">
      <c r="A153" s="13" t="s">
        <v>119</v>
      </c>
      <c r="B153" s="13"/>
      <c r="C153" s="13"/>
      <c r="D153" s="13"/>
      <c r="E153" s="13"/>
      <c r="F153" s="16" t="s">
        <v>103</v>
      </c>
      <c r="G153" s="16"/>
      <c r="H153" s="16"/>
      <c r="I153" s="51"/>
      <c r="J153" s="52"/>
      <c r="K153" s="52"/>
      <c r="L153" s="52"/>
    </row>
    <row r="154" spans="1:250" ht="16.350000000000001" customHeight="1" x14ac:dyDescent="0.2">
      <c r="A154" s="13"/>
      <c r="B154" s="69" t="s">
        <v>147</v>
      </c>
      <c r="C154" s="70"/>
      <c r="D154" s="16"/>
      <c r="E154" s="69" t="s">
        <v>134</v>
      </c>
      <c r="F154" s="432"/>
      <c r="G154" s="432"/>
      <c r="H154" s="432"/>
      <c r="I154" s="432"/>
      <c r="J154" s="432"/>
      <c r="K154" s="68" t="s">
        <v>133</v>
      </c>
      <c r="L154" s="37"/>
    </row>
    <row r="155" spans="1:250" ht="16.350000000000001" customHeight="1" x14ac:dyDescent="0.2">
      <c r="A155" s="60"/>
      <c r="B155" s="60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</row>
    <row r="156" spans="1:250" ht="16.350000000000001" customHeight="1" x14ac:dyDescent="0.2">
      <c r="A156" s="60"/>
      <c r="B156" s="60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</row>
    <row r="157" spans="1:250" ht="16.350000000000001" customHeight="1" x14ac:dyDescent="0.2">
      <c r="A157" s="82" t="s">
        <v>150</v>
      </c>
      <c r="B157" s="16"/>
      <c r="C157" s="16"/>
      <c r="D157" s="16"/>
      <c r="E157" s="16"/>
      <c r="F157" s="16"/>
      <c r="G157" s="28"/>
      <c r="L157" s="3"/>
      <c r="M157" s="3"/>
    </row>
    <row r="158" spans="1:250" ht="16.350000000000001" customHeight="1" x14ac:dyDescent="0.2">
      <c r="A158" s="341" t="s">
        <v>52</v>
      </c>
      <c r="B158" s="438"/>
      <c r="C158" s="341" t="s">
        <v>112</v>
      </c>
      <c r="D158" s="351"/>
      <c r="E158" s="351"/>
      <c r="F158" s="351"/>
      <c r="G158" s="374"/>
      <c r="H158" s="341" t="s">
        <v>56</v>
      </c>
      <c r="I158" s="392"/>
      <c r="J158" s="393"/>
      <c r="K158" s="341" t="s">
        <v>305</v>
      </c>
      <c r="L158" s="351"/>
      <c r="M158" s="342"/>
    </row>
    <row r="159" spans="1:250" ht="16.350000000000001" customHeight="1" x14ac:dyDescent="0.2">
      <c r="A159" s="341" t="s">
        <v>296</v>
      </c>
      <c r="B159" s="438"/>
      <c r="C159" s="381"/>
      <c r="D159" s="345"/>
      <c r="E159" s="345"/>
      <c r="F159" s="345"/>
      <c r="G159" s="382"/>
      <c r="H159" s="429"/>
      <c r="I159" s="344"/>
      <c r="J159" s="360"/>
      <c r="K159" s="298"/>
      <c r="L159" s="111"/>
      <c r="M159" s="299"/>
    </row>
    <row r="160" spans="1:250" ht="16.350000000000001" customHeight="1" x14ac:dyDescent="0.2">
      <c r="A160" s="341" t="s">
        <v>297</v>
      </c>
      <c r="B160" s="342"/>
      <c r="C160" s="381"/>
      <c r="D160" s="345"/>
      <c r="E160" s="345"/>
      <c r="F160" s="345"/>
      <c r="G160" s="382"/>
      <c r="H160" s="429"/>
      <c r="I160" s="344"/>
      <c r="J160" s="360"/>
      <c r="K160" s="298"/>
      <c r="L160" s="111"/>
      <c r="M160" s="299"/>
    </row>
    <row r="161" spans="1:13" ht="16.350000000000001" customHeight="1" x14ac:dyDescent="0.2">
      <c r="A161" s="341" t="s">
        <v>53</v>
      </c>
      <c r="B161" s="438"/>
      <c r="C161" s="359"/>
      <c r="D161" s="344"/>
      <c r="E161" s="344"/>
      <c r="F161" s="344"/>
      <c r="G161" s="360"/>
      <c r="H161" s="429"/>
      <c r="I161" s="344"/>
      <c r="J161" s="360"/>
      <c r="K161" s="298"/>
      <c r="L161" s="111"/>
      <c r="M161" s="299"/>
    </row>
    <row r="162" spans="1:13" ht="16.350000000000001" customHeight="1" x14ac:dyDescent="0.2">
      <c r="A162" s="341" t="s">
        <v>54</v>
      </c>
      <c r="B162" s="438"/>
      <c r="C162" s="359"/>
      <c r="D162" s="344"/>
      <c r="E162" s="344"/>
      <c r="F162" s="344"/>
      <c r="G162" s="360"/>
      <c r="H162" s="429"/>
      <c r="I162" s="344"/>
      <c r="J162" s="360"/>
      <c r="K162" s="298"/>
      <c r="L162" s="111"/>
      <c r="M162" s="299"/>
    </row>
    <row r="163" spans="1:13" ht="16.350000000000001" customHeight="1" x14ac:dyDescent="0.2">
      <c r="A163" s="354" t="s">
        <v>55</v>
      </c>
      <c r="B163" s="355"/>
      <c r="C163" s="381"/>
      <c r="D163" s="345"/>
      <c r="E163" s="345"/>
      <c r="F163" s="345"/>
      <c r="G163" s="382"/>
      <c r="H163" s="429"/>
      <c r="I163" s="344"/>
      <c r="J163" s="360"/>
      <c r="K163" s="298"/>
      <c r="L163" s="111"/>
      <c r="M163" s="299"/>
    </row>
    <row r="164" spans="1:13" ht="16.350000000000001" customHeight="1" x14ac:dyDescent="0.2">
      <c r="A164" s="354" t="s">
        <v>78</v>
      </c>
      <c r="B164" s="355"/>
      <c r="C164" s="396"/>
      <c r="D164" s="455"/>
      <c r="E164" s="455"/>
      <c r="F164" s="455"/>
      <c r="G164" s="397"/>
      <c r="H164" s="335"/>
      <c r="I164" s="336"/>
      <c r="J164" s="337"/>
      <c r="K164" s="300"/>
      <c r="L164" s="301"/>
      <c r="M164" s="302"/>
    </row>
    <row r="165" spans="1:13" ht="16.350000000000001" customHeight="1" x14ac:dyDescent="0.2">
      <c r="A165" s="354" t="s">
        <v>294</v>
      </c>
      <c r="B165" s="355"/>
      <c r="C165" s="396"/>
      <c r="D165" s="455"/>
      <c r="E165" s="455"/>
      <c r="F165" s="455"/>
      <c r="G165" s="397"/>
      <c r="H165" s="335"/>
      <c r="I165" s="336"/>
      <c r="J165" s="337"/>
      <c r="K165" s="300"/>
      <c r="L165" s="301"/>
      <c r="M165" s="302"/>
    </row>
    <row r="166" spans="1:13" ht="16.350000000000001" customHeight="1" x14ac:dyDescent="0.2">
      <c r="A166" s="341" t="s">
        <v>310</v>
      </c>
      <c r="B166" s="342"/>
      <c r="C166" s="338"/>
      <c r="D166" s="339"/>
      <c r="E166" s="339"/>
      <c r="F166" s="339"/>
      <c r="G166" s="340"/>
      <c r="H166" s="335"/>
      <c r="I166" s="336"/>
      <c r="J166" s="337"/>
      <c r="K166" s="300"/>
      <c r="L166" s="301"/>
      <c r="M166" s="302"/>
    </row>
    <row r="167" spans="1:13" ht="16.350000000000001" customHeight="1" x14ac:dyDescent="0.2">
      <c r="A167" s="354" t="s">
        <v>79</v>
      </c>
      <c r="B167" s="355"/>
      <c r="C167" s="338"/>
      <c r="D167" s="336"/>
      <c r="E167" s="336"/>
      <c r="F167" s="336"/>
      <c r="G167" s="337"/>
      <c r="H167" s="335"/>
      <c r="I167" s="336"/>
      <c r="J167" s="337"/>
      <c r="K167" s="300"/>
      <c r="L167" s="301"/>
      <c r="M167" s="302"/>
    </row>
    <row r="168" spans="1:13" ht="16.350000000000001" customHeight="1" x14ac:dyDescent="0.2">
      <c r="A168" s="341"/>
      <c r="B168" s="342"/>
      <c r="C168" s="338"/>
      <c r="D168" s="339"/>
      <c r="E168" s="339"/>
      <c r="F168" s="339"/>
      <c r="G168" s="340"/>
      <c r="H168" s="335"/>
      <c r="I168" s="336"/>
      <c r="J168" s="337"/>
      <c r="K168" s="300"/>
      <c r="L168" s="301"/>
      <c r="M168" s="302"/>
    </row>
    <row r="169" spans="1:13" ht="15.75" customHeight="1" x14ac:dyDescent="0.2">
      <c r="A169" s="354"/>
      <c r="B169" s="355"/>
      <c r="C169" s="335"/>
      <c r="D169" s="336"/>
      <c r="E169" s="336"/>
      <c r="F169" s="336"/>
      <c r="G169" s="337"/>
      <c r="H169" s="335"/>
      <c r="I169" s="336"/>
      <c r="J169" s="337"/>
      <c r="K169" s="300"/>
      <c r="L169" s="301"/>
      <c r="M169" s="302"/>
    </row>
    <row r="170" spans="1:13" ht="12.75" customHeight="1" x14ac:dyDescent="0.2">
      <c r="A170" s="27" t="s">
        <v>109</v>
      </c>
      <c r="B170" s="40"/>
      <c r="C170" s="40"/>
      <c r="D170" s="456"/>
      <c r="E170" s="456"/>
    </row>
    <row r="171" spans="1:13" ht="13.5" customHeight="1" x14ac:dyDescent="0.2">
      <c r="A171" s="13"/>
    </row>
    <row r="172" spans="1:13" ht="19.5" customHeight="1" x14ac:dyDescent="0.2">
      <c r="A172" s="82" t="s">
        <v>60</v>
      </c>
    </row>
    <row r="173" spans="1:13" ht="7.5" customHeight="1" x14ac:dyDescent="0.2"/>
    <row r="174" spans="1:13" ht="12" customHeight="1" x14ac:dyDescent="0.25">
      <c r="B174" s="330" t="s">
        <v>324</v>
      </c>
      <c r="C174" s="331"/>
      <c r="D174" s="331"/>
      <c r="E174" s="331"/>
      <c r="F174" s="331"/>
      <c r="G174" s="331"/>
      <c r="H174" s="331"/>
      <c r="I174" s="331"/>
      <c r="M174" s="3"/>
    </row>
    <row r="175" spans="1:13" ht="16.350000000000001" customHeight="1" x14ac:dyDescent="0.25">
      <c r="L175" s="25"/>
      <c r="M175" s="25"/>
    </row>
    <row r="176" spans="1:13" ht="16.350000000000001" customHeight="1" x14ac:dyDescent="0.2">
      <c r="A176" s="341" t="s">
        <v>61</v>
      </c>
      <c r="B176" s="351"/>
      <c r="C176" s="351" t="s">
        <v>68</v>
      </c>
      <c r="D176" s="351"/>
      <c r="E176" s="351" t="s">
        <v>37</v>
      </c>
      <c r="F176" s="351"/>
      <c r="G176" s="351"/>
      <c r="H176" s="351"/>
      <c r="I176" s="351"/>
      <c r="J176" s="351" t="s">
        <v>62</v>
      </c>
      <c r="K176" s="437"/>
      <c r="L176" s="437"/>
      <c r="M176" s="438"/>
    </row>
    <row r="177" spans="1:13" ht="16.350000000000001" customHeight="1" x14ac:dyDescent="0.25">
      <c r="A177" s="435"/>
      <c r="B177" s="436"/>
      <c r="C177" s="435"/>
      <c r="D177" s="436"/>
      <c r="E177" s="412"/>
      <c r="F177" s="413"/>
      <c r="G177" s="413"/>
      <c r="H177" s="413"/>
      <c r="I177" s="414"/>
      <c r="J177" s="43"/>
      <c r="K177" s="43"/>
      <c r="L177" s="43"/>
      <c r="M177" s="44"/>
    </row>
    <row r="178" spans="1:13" ht="16.350000000000001" customHeight="1" x14ac:dyDescent="0.25">
      <c r="A178" s="435"/>
      <c r="B178" s="436"/>
      <c r="C178" s="435"/>
      <c r="D178" s="436"/>
      <c r="E178" s="412"/>
      <c r="F178" s="413"/>
      <c r="G178" s="413"/>
      <c r="H178" s="413"/>
      <c r="I178" s="414"/>
      <c r="J178" s="43"/>
      <c r="K178" s="43"/>
      <c r="L178" s="43"/>
      <c r="M178" s="44"/>
    </row>
    <row r="179" spans="1:13" ht="16.350000000000001" customHeight="1" x14ac:dyDescent="0.25">
      <c r="A179" s="435"/>
      <c r="B179" s="436"/>
      <c r="C179" s="435"/>
      <c r="D179" s="436"/>
      <c r="E179" s="412"/>
      <c r="F179" s="413"/>
      <c r="G179" s="413"/>
      <c r="H179" s="413"/>
      <c r="I179" s="414"/>
      <c r="J179" s="43"/>
      <c r="K179" s="43"/>
      <c r="L179" s="43"/>
      <c r="M179" s="44"/>
    </row>
    <row r="180" spans="1:13" ht="16.350000000000001" customHeight="1" x14ac:dyDescent="0.25">
      <c r="A180" s="435"/>
      <c r="B180" s="436"/>
      <c r="C180" s="435"/>
      <c r="D180" s="436"/>
      <c r="E180" s="412"/>
      <c r="F180" s="413"/>
      <c r="G180" s="413"/>
      <c r="H180" s="413"/>
      <c r="I180" s="414"/>
      <c r="J180" s="43"/>
      <c r="K180" s="43"/>
      <c r="L180" s="37"/>
      <c r="M180" s="42"/>
    </row>
    <row r="181" spans="1:13" ht="16.350000000000001" customHeight="1" x14ac:dyDescent="0.25">
      <c r="A181" s="435"/>
      <c r="B181" s="436"/>
      <c r="C181" s="435"/>
      <c r="D181" s="436"/>
      <c r="E181" s="412"/>
      <c r="F181" s="413"/>
      <c r="G181" s="413"/>
      <c r="H181" s="413"/>
      <c r="I181" s="414"/>
      <c r="J181" s="43"/>
      <c r="K181" s="43"/>
      <c r="L181" s="37"/>
      <c r="M181" s="42"/>
    </row>
    <row r="182" spans="1:13" ht="16.350000000000001" customHeight="1" x14ac:dyDescent="0.25">
      <c r="A182" s="435"/>
      <c r="B182" s="436"/>
      <c r="C182" s="435"/>
      <c r="D182" s="436"/>
      <c r="E182" s="412"/>
      <c r="F182" s="413"/>
      <c r="G182" s="413"/>
      <c r="H182" s="413"/>
      <c r="I182" s="414"/>
      <c r="J182" s="43"/>
      <c r="K182" s="43"/>
      <c r="L182" s="37"/>
      <c r="M182" s="42"/>
    </row>
    <row r="183" spans="1:13" ht="16.350000000000001" customHeight="1" x14ac:dyDescent="0.25">
      <c r="A183" s="435"/>
      <c r="B183" s="436"/>
      <c r="C183" s="435"/>
      <c r="D183" s="436"/>
      <c r="E183" s="412"/>
      <c r="F183" s="413"/>
      <c r="G183" s="413"/>
      <c r="H183" s="413"/>
      <c r="I183" s="414"/>
      <c r="J183" s="43"/>
      <c r="K183" s="43"/>
      <c r="L183" s="36"/>
      <c r="M183" s="45"/>
    </row>
    <row r="185" spans="1:13" ht="16.350000000000001" customHeight="1" x14ac:dyDescent="0.2">
      <c r="B185" s="4" t="s">
        <v>63</v>
      </c>
      <c r="C185" s="459"/>
      <c r="D185" s="459"/>
      <c r="E185" s="459"/>
      <c r="F185" s="1" t="s">
        <v>311</v>
      </c>
    </row>
    <row r="186" spans="1:13" ht="6.75" customHeight="1" x14ac:dyDescent="0.2"/>
    <row r="187" spans="1:13" ht="18" customHeight="1" x14ac:dyDescent="0.25">
      <c r="B187" s="4" t="s">
        <v>65</v>
      </c>
      <c r="C187" s="308"/>
      <c r="D187" s="308"/>
      <c r="E187" s="308"/>
      <c r="F187" s="308"/>
      <c r="G187" s="3" t="s">
        <v>312</v>
      </c>
      <c r="H187" s="333"/>
      <c r="I187" s="333"/>
      <c r="J187" s="333"/>
      <c r="K187" s="333"/>
    </row>
    <row r="188" spans="1:13" ht="8.25" customHeight="1" x14ac:dyDescent="0.25">
      <c r="B188" s="4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3" ht="16.350000000000001" customHeight="1" x14ac:dyDescent="0.25">
      <c r="B189" s="4" t="s">
        <v>64</v>
      </c>
      <c r="C189" s="334"/>
      <c r="D189" s="334"/>
      <c r="E189" s="334"/>
      <c r="F189" s="334"/>
      <c r="G189" s="334"/>
      <c r="H189" s="334"/>
      <c r="I189" s="4" t="s">
        <v>1</v>
      </c>
      <c r="J189" s="317"/>
      <c r="K189" s="317"/>
    </row>
    <row r="190" spans="1:13" ht="10.5" customHeight="1" x14ac:dyDescent="0.25">
      <c r="B190" s="4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3" ht="10.5" customHeight="1" x14ac:dyDescent="0.25">
      <c r="B191" s="4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3" ht="10.5" customHeight="1" x14ac:dyDescent="0.25">
      <c r="B192" s="4"/>
      <c r="C192" s="19"/>
      <c r="D192" s="19"/>
      <c r="E192" s="19"/>
      <c r="F192" s="19"/>
      <c r="G192" s="19"/>
      <c r="H192" s="19"/>
      <c r="I192" s="19"/>
      <c r="J192" s="19"/>
      <c r="K192" s="19"/>
    </row>
    <row r="194" spans="2:8" ht="16.350000000000001" customHeight="1" x14ac:dyDescent="0.3">
      <c r="B194" s="86" t="s">
        <v>114</v>
      </c>
    </row>
    <row r="195" spans="2:8" ht="16.350000000000001" customHeight="1" x14ac:dyDescent="0.2">
      <c r="C195" s="29" t="s">
        <v>314</v>
      </c>
    </row>
    <row r="196" spans="2:8" ht="16.350000000000001" customHeight="1" x14ac:dyDescent="0.2">
      <c r="C196" s="29" t="s">
        <v>113</v>
      </c>
      <c r="H196" s="332" t="s">
        <v>317</v>
      </c>
    </row>
    <row r="197" spans="2:8" ht="16.350000000000001" customHeight="1" x14ac:dyDescent="0.2">
      <c r="C197" s="29" t="s">
        <v>325</v>
      </c>
    </row>
    <row r="198" spans="2:8" ht="16.350000000000001" customHeight="1" x14ac:dyDescent="0.2">
      <c r="C198" s="29"/>
    </row>
  </sheetData>
  <mergeCells count="393">
    <mergeCell ref="C1:H1"/>
    <mergeCell ref="C5:I5"/>
    <mergeCell ref="C11:L11"/>
    <mergeCell ref="C15:D15"/>
    <mergeCell ref="K24:L24"/>
    <mergeCell ref="C16:F16"/>
    <mergeCell ref="G16:H16"/>
    <mergeCell ref="C25:D25"/>
    <mergeCell ref="I15:L15"/>
    <mergeCell ref="C14:F14"/>
    <mergeCell ref="I2:J2"/>
    <mergeCell ref="C20:D20"/>
    <mergeCell ref="I4:J4"/>
    <mergeCell ref="I3:J3"/>
    <mergeCell ref="K6:L6"/>
    <mergeCell ref="C12:L12"/>
    <mergeCell ref="C8:G8"/>
    <mergeCell ref="I16:L16"/>
    <mergeCell ref="E18:L18"/>
    <mergeCell ref="I1:L1"/>
    <mergeCell ref="C6:I6"/>
    <mergeCell ref="C51:D51"/>
    <mergeCell ref="C37:L37"/>
    <mergeCell ref="C23:G23"/>
    <mergeCell ref="K7:L7"/>
    <mergeCell ref="F15:G15"/>
    <mergeCell ref="C24:G24"/>
    <mergeCell ref="E25:F25"/>
    <mergeCell ref="I23:L23"/>
    <mergeCell ref="A74:B74"/>
    <mergeCell ref="A63:B63"/>
    <mergeCell ref="C63:D63"/>
    <mergeCell ref="H63:J63"/>
    <mergeCell ref="A64:B64"/>
    <mergeCell ref="C67:D67"/>
    <mergeCell ref="C66:D66"/>
    <mergeCell ref="E65:G65"/>
    <mergeCell ref="E68:G68"/>
    <mergeCell ref="E63:G63"/>
    <mergeCell ref="K65:M65"/>
    <mergeCell ref="G20:H20"/>
    <mergeCell ref="I20:J20"/>
    <mergeCell ref="C7:E7"/>
    <mergeCell ref="K42:L42"/>
    <mergeCell ref="C35:E35"/>
    <mergeCell ref="C43:D43"/>
    <mergeCell ref="C42:G42"/>
    <mergeCell ref="C19:D19"/>
    <mergeCell ref="H34:K34"/>
    <mergeCell ref="C34:D34"/>
    <mergeCell ref="E34:F34"/>
    <mergeCell ref="L81:M81"/>
    <mergeCell ref="G77:H77"/>
    <mergeCell ref="B62:M62"/>
    <mergeCell ref="A68:B68"/>
    <mergeCell ref="I53:K53"/>
    <mergeCell ref="G44:H44"/>
    <mergeCell ref="E64:G64"/>
    <mergeCell ref="E52:F52"/>
    <mergeCell ref="H52:K52"/>
    <mergeCell ref="K77:L77"/>
    <mergeCell ref="B31:E31"/>
    <mergeCell ref="B36:G36"/>
    <mergeCell ref="F33:G33"/>
    <mergeCell ref="I33:L33"/>
    <mergeCell ref="H36:L36"/>
    <mergeCell ref="I41:L41"/>
    <mergeCell ref="E43:F43"/>
    <mergeCell ref="I32:J32"/>
    <mergeCell ref="K63:M63"/>
    <mergeCell ref="L100:M100"/>
    <mergeCell ref="L96:M96"/>
    <mergeCell ref="J99:K99"/>
    <mergeCell ref="L108:M108"/>
    <mergeCell ref="J107:K107"/>
    <mergeCell ref="L102:M102"/>
    <mergeCell ref="J103:K103"/>
    <mergeCell ref="L107:M107"/>
    <mergeCell ref="J102:K102"/>
    <mergeCell ref="L103:M103"/>
    <mergeCell ref="J100:K100"/>
    <mergeCell ref="L99:M99"/>
    <mergeCell ref="L98:M98"/>
    <mergeCell ref="H67:J67"/>
    <mergeCell ref="J81:K81"/>
    <mergeCell ref="J80:K80"/>
    <mergeCell ref="J82:K82"/>
    <mergeCell ref="H82:I82"/>
    <mergeCell ref="J83:K83"/>
    <mergeCell ref="L82:M82"/>
    <mergeCell ref="H64:J64"/>
    <mergeCell ref="J79:K79"/>
    <mergeCell ref="L104:M104"/>
    <mergeCell ref="L105:M105"/>
    <mergeCell ref="L97:M97"/>
    <mergeCell ref="A67:B67"/>
    <mergeCell ref="H75:J75"/>
    <mergeCell ref="B118:C118"/>
    <mergeCell ref="D119:F119"/>
    <mergeCell ref="A83:C83"/>
    <mergeCell ref="A103:D103"/>
    <mergeCell ref="A98:D98"/>
    <mergeCell ref="A99:D99"/>
    <mergeCell ref="D80:F80"/>
    <mergeCell ref="D81:F81"/>
    <mergeCell ref="A100:D100"/>
    <mergeCell ref="A102:D102"/>
    <mergeCell ref="A81:C81"/>
    <mergeCell ref="A80:C80"/>
    <mergeCell ref="C74:D74"/>
    <mergeCell ref="A72:B72"/>
    <mergeCell ref="C72:D72"/>
    <mergeCell ref="E74:G74"/>
    <mergeCell ref="H81:I81"/>
    <mergeCell ref="H80:I80"/>
    <mergeCell ref="L83:M83"/>
    <mergeCell ref="D82:F82"/>
    <mergeCell ref="H83:I83"/>
    <mergeCell ref="D83:F83"/>
    <mergeCell ref="J104:K104"/>
    <mergeCell ref="J105:K105"/>
    <mergeCell ref="A104:D104"/>
    <mergeCell ref="E104:I106"/>
    <mergeCell ref="A105:D105"/>
    <mergeCell ref="A106:D106"/>
    <mergeCell ref="A84:C84"/>
    <mergeCell ref="D84:F84"/>
    <mergeCell ref="H84:I84"/>
    <mergeCell ref="J84:K84"/>
    <mergeCell ref="J101:K101"/>
    <mergeCell ref="J106:K106"/>
    <mergeCell ref="A82:C82"/>
    <mergeCell ref="A97:D97"/>
    <mergeCell ref="L119:M119"/>
    <mergeCell ref="A108:D108"/>
    <mergeCell ref="A87:C87"/>
    <mergeCell ref="A123:C123"/>
    <mergeCell ref="E97:I97"/>
    <mergeCell ref="A121:C121"/>
    <mergeCell ref="A120:C120"/>
    <mergeCell ref="E101:I103"/>
    <mergeCell ref="A101:D101"/>
    <mergeCell ref="G120:I120"/>
    <mergeCell ref="A119:C119"/>
    <mergeCell ref="J109:K109"/>
    <mergeCell ref="L120:M120"/>
    <mergeCell ref="G121:I121"/>
    <mergeCell ref="D121:F121"/>
    <mergeCell ref="L123:M123"/>
    <mergeCell ref="G123:I123"/>
    <mergeCell ref="G122:I122"/>
    <mergeCell ref="L121:M121"/>
    <mergeCell ref="L122:M122"/>
    <mergeCell ref="D120:F120"/>
    <mergeCell ref="L106:M106"/>
    <mergeCell ref="L101:M101"/>
    <mergeCell ref="A183:B183"/>
    <mergeCell ref="A182:B182"/>
    <mergeCell ref="C185:E185"/>
    <mergeCell ref="C183:D183"/>
    <mergeCell ref="C182:D182"/>
    <mergeCell ref="C160:G160"/>
    <mergeCell ref="H160:J160"/>
    <mergeCell ref="G136:H137"/>
    <mergeCell ref="D136:F137"/>
    <mergeCell ref="I136:J137"/>
    <mergeCell ref="A159:B159"/>
    <mergeCell ref="C162:G162"/>
    <mergeCell ref="A161:B161"/>
    <mergeCell ref="A158:B158"/>
    <mergeCell ref="C161:G161"/>
    <mergeCell ref="G148:L148"/>
    <mergeCell ref="A132:B132"/>
    <mergeCell ref="A136:B136"/>
    <mergeCell ref="K136:K137"/>
    <mergeCell ref="A137:B137"/>
    <mergeCell ref="K132:K133"/>
    <mergeCell ref="D126:K126"/>
    <mergeCell ref="A124:C124"/>
    <mergeCell ref="A130:B130"/>
    <mergeCell ref="A133:B133"/>
    <mergeCell ref="D132:F133"/>
    <mergeCell ref="D134:F135"/>
    <mergeCell ref="G128:H129"/>
    <mergeCell ref="G124:I124"/>
    <mergeCell ref="I129:J129"/>
    <mergeCell ref="D124:F124"/>
    <mergeCell ref="D128:F129"/>
    <mergeCell ref="G132:H133"/>
    <mergeCell ref="G134:H135"/>
    <mergeCell ref="I132:J133"/>
    <mergeCell ref="I134:J135"/>
    <mergeCell ref="A181:B181"/>
    <mergeCell ref="H163:J163"/>
    <mergeCell ref="A163:B163"/>
    <mergeCell ref="A178:B178"/>
    <mergeCell ref="A177:B177"/>
    <mergeCell ref="C176:D176"/>
    <mergeCell ref="C177:D177"/>
    <mergeCell ref="H165:J165"/>
    <mergeCell ref="C167:G167"/>
    <mergeCell ref="H167:J167"/>
    <mergeCell ref="A165:B165"/>
    <mergeCell ref="A179:B179"/>
    <mergeCell ref="C163:G163"/>
    <mergeCell ref="C164:G164"/>
    <mergeCell ref="C165:G165"/>
    <mergeCell ref="A164:B164"/>
    <mergeCell ref="A176:B176"/>
    <mergeCell ref="H164:J164"/>
    <mergeCell ref="A180:B180"/>
    <mergeCell ref="A167:B167"/>
    <mergeCell ref="D170:E170"/>
    <mergeCell ref="E176:I176"/>
    <mergeCell ref="C166:G166"/>
    <mergeCell ref="C179:D179"/>
    <mergeCell ref="C180:D180"/>
    <mergeCell ref="A134:B134"/>
    <mergeCell ref="A135:B135"/>
    <mergeCell ref="B148:F148"/>
    <mergeCell ref="I140:J141"/>
    <mergeCell ref="C132:C133"/>
    <mergeCell ref="C134:C135"/>
    <mergeCell ref="A143:B143"/>
    <mergeCell ref="A138:B138"/>
    <mergeCell ref="C138:C139"/>
    <mergeCell ref="F154:J154"/>
    <mergeCell ref="A162:B162"/>
    <mergeCell ref="A144:B144"/>
    <mergeCell ref="G144:H145"/>
    <mergeCell ref="I144:J145"/>
    <mergeCell ref="A140:B140"/>
    <mergeCell ref="G114:K114"/>
    <mergeCell ref="K128:K129"/>
    <mergeCell ref="A109:D109"/>
    <mergeCell ref="L136:M137"/>
    <mergeCell ref="K138:K139"/>
    <mergeCell ref="C144:C145"/>
    <mergeCell ref="D144:F145"/>
    <mergeCell ref="C136:C137"/>
    <mergeCell ref="L132:M133"/>
    <mergeCell ref="L134:M135"/>
    <mergeCell ref="G138:H139"/>
    <mergeCell ref="I138:J139"/>
    <mergeCell ref="C142:C143"/>
    <mergeCell ref="D142:F143"/>
    <mergeCell ref="G142:H143"/>
    <mergeCell ref="I142:J143"/>
    <mergeCell ref="K142:K143"/>
    <mergeCell ref="L142:M143"/>
    <mergeCell ref="I130:J131"/>
    <mergeCell ref="A131:B131"/>
    <mergeCell ref="D130:F131"/>
    <mergeCell ref="L130:M131"/>
    <mergeCell ref="K134:K135"/>
    <mergeCell ref="D138:F139"/>
    <mergeCell ref="G119:I119"/>
    <mergeCell ref="J118:K118"/>
    <mergeCell ref="C130:C131"/>
    <mergeCell ref="K130:K131"/>
    <mergeCell ref="H159:J159"/>
    <mergeCell ref="C158:G158"/>
    <mergeCell ref="J176:M176"/>
    <mergeCell ref="H162:J162"/>
    <mergeCell ref="C140:C141"/>
    <mergeCell ref="D140:F141"/>
    <mergeCell ref="G140:H141"/>
    <mergeCell ref="D122:F122"/>
    <mergeCell ref="C128:C129"/>
    <mergeCell ref="G118:I118"/>
    <mergeCell ref="L118:M118"/>
    <mergeCell ref="L126:M127"/>
    <mergeCell ref="L124:M124"/>
    <mergeCell ref="L125:M125"/>
    <mergeCell ref="L128:M128"/>
    <mergeCell ref="L129:M129"/>
    <mergeCell ref="D118:F118"/>
    <mergeCell ref="E182:I182"/>
    <mergeCell ref="E183:I183"/>
    <mergeCell ref="E177:I177"/>
    <mergeCell ref="E178:I178"/>
    <mergeCell ref="E179:I179"/>
    <mergeCell ref="E180:I180"/>
    <mergeCell ref="E181:I181"/>
    <mergeCell ref="E98:I100"/>
    <mergeCell ref="J98:K98"/>
    <mergeCell ref="G130:H131"/>
    <mergeCell ref="A116:M116"/>
    <mergeCell ref="H161:J161"/>
    <mergeCell ref="K144:K145"/>
    <mergeCell ref="L144:M145"/>
    <mergeCell ref="C115:L115"/>
    <mergeCell ref="L138:M139"/>
    <mergeCell ref="A139:B139"/>
    <mergeCell ref="K140:K141"/>
    <mergeCell ref="L140:M141"/>
    <mergeCell ref="A141:B141"/>
    <mergeCell ref="A142:B142"/>
    <mergeCell ref="C181:D181"/>
    <mergeCell ref="C178:D178"/>
    <mergeCell ref="C159:G159"/>
    <mergeCell ref="I35:K35"/>
    <mergeCell ref="C41:G41"/>
    <mergeCell ref="H158:J158"/>
    <mergeCell ref="C48:L48"/>
    <mergeCell ref="B49:E49"/>
    <mergeCell ref="F51:G51"/>
    <mergeCell ref="I51:L51"/>
    <mergeCell ref="B50:G50"/>
    <mergeCell ref="I50:J50"/>
    <mergeCell ref="C53:E53"/>
    <mergeCell ref="B54:G54"/>
    <mergeCell ref="H54:L54"/>
    <mergeCell ref="C55:L55"/>
    <mergeCell ref="L84:M84"/>
    <mergeCell ref="A71:B71"/>
    <mergeCell ref="C71:D71"/>
    <mergeCell ref="E71:G71"/>
    <mergeCell ref="H71:J71"/>
    <mergeCell ref="K71:M71"/>
    <mergeCell ref="A122:C122"/>
    <mergeCell ref="A107:D107"/>
    <mergeCell ref="E107:I109"/>
    <mergeCell ref="J108:K108"/>
    <mergeCell ref="D123:F123"/>
    <mergeCell ref="G26:H26"/>
    <mergeCell ref="E69:G69"/>
    <mergeCell ref="H69:J69"/>
    <mergeCell ref="K69:M69"/>
    <mergeCell ref="C69:D69"/>
    <mergeCell ref="A69:B69"/>
    <mergeCell ref="H68:J68"/>
    <mergeCell ref="K68:M68"/>
    <mergeCell ref="H65:J65"/>
    <mergeCell ref="K67:M67"/>
    <mergeCell ref="C64:D64"/>
    <mergeCell ref="C65:D65"/>
    <mergeCell ref="E67:G67"/>
    <mergeCell ref="C68:D68"/>
    <mergeCell ref="A65:B65"/>
    <mergeCell ref="C52:D52"/>
    <mergeCell ref="K64:M64"/>
    <mergeCell ref="E66:G66"/>
    <mergeCell ref="C30:L30"/>
    <mergeCell ref="J61:L61"/>
    <mergeCell ref="C27:F27"/>
    <mergeCell ref="A66:B66"/>
    <mergeCell ref="C33:D33"/>
    <mergeCell ref="B32:G32"/>
    <mergeCell ref="K70:M70"/>
    <mergeCell ref="E72:G72"/>
    <mergeCell ref="H72:J72"/>
    <mergeCell ref="K72:M72"/>
    <mergeCell ref="A75:F75"/>
    <mergeCell ref="K75:M75"/>
    <mergeCell ref="K74:M74"/>
    <mergeCell ref="H70:J70"/>
    <mergeCell ref="A77:B77"/>
    <mergeCell ref="A70:B70"/>
    <mergeCell ref="D77:F77"/>
    <mergeCell ref="A78:M78"/>
    <mergeCell ref="L79:M79"/>
    <mergeCell ref="L80:M80"/>
    <mergeCell ref="A73:B73"/>
    <mergeCell ref="C73:D73"/>
    <mergeCell ref="E73:G73"/>
    <mergeCell ref="H73:J73"/>
    <mergeCell ref="K73:M73"/>
    <mergeCell ref="H74:J74"/>
    <mergeCell ref="H187:K187"/>
    <mergeCell ref="C189:H189"/>
    <mergeCell ref="H168:J168"/>
    <mergeCell ref="H166:J166"/>
    <mergeCell ref="C168:G168"/>
    <mergeCell ref="A168:B168"/>
    <mergeCell ref="B28:F28"/>
    <mergeCell ref="C26:D26"/>
    <mergeCell ref="C44:D44"/>
    <mergeCell ref="C45:F45"/>
    <mergeCell ref="B46:F46"/>
    <mergeCell ref="B76:C76"/>
    <mergeCell ref="A166:B166"/>
    <mergeCell ref="D76:E76"/>
    <mergeCell ref="C70:D70"/>
    <mergeCell ref="E70:G70"/>
    <mergeCell ref="A160:B160"/>
    <mergeCell ref="K158:M158"/>
    <mergeCell ref="A145:B145"/>
    <mergeCell ref="A169:B169"/>
    <mergeCell ref="C169:G169"/>
    <mergeCell ref="H169:J169"/>
    <mergeCell ref="H66:J66"/>
    <mergeCell ref="K66:M66"/>
  </mergeCells>
  <phoneticPr fontId="0" type="noConversion"/>
  <hyperlinks>
    <hyperlink ref="H196" r:id="rId1" display="mailto:frederick.lutter@hubinternational.com" xr:uid="{9DD7988F-2F59-446D-A42E-FFB63CD6B2F1}"/>
  </hyperlinks>
  <pageMargins left="0.39" right="0.25" top="0.17" bottom="0.47" header="0.63" footer="0.2"/>
  <pageSetup scale="84" fitToHeight="4" orientation="portrait" r:id="rId2"/>
  <headerFooter alignWithMargins="0">
    <oddFooter>Page &amp;P of &amp;N</oddFooter>
  </headerFooter>
  <rowBreaks count="2" manualBreakCount="2">
    <brk id="59" max="16383" man="1"/>
    <brk id="15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0"/>
  <sheetViews>
    <sheetView topLeftCell="A25" workbookViewId="0">
      <selection activeCell="K81" sqref="K81"/>
    </sheetView>
  </sheetViews>
  <sheetFormatPr defaultRowHeight="12.75" x14ac:dyDescent="0.2"/>
  <cols>
    <col min="1" max="1" width="2.140625" customWidth="1"/>
    <col min="2" max="2" width="21.140625" customWidth="1"/>
    <col min="3" max="3" width="7.5703125" customWidth="1"/>
    <col min="4" max="4" width="5.42578125" customWidth="1"/>
    <col min="5" max="5" width="7.5703125" customWidth="1"/>
    <col min="6" max="6" width="12" customWidth="1"/>
    <col min="7" max="7" width="8.140625" customWidth="1"/>
    <col min="8" max="8" width="10.42578125" customWidth="1"/>
    <col min="9" max="9" width="5.42578125" customWidth="1"/>
    <col min="10" max="10" width="7.85546875" customWidth="1"/>
    <col min="11" max="11" width="8.140625" customWidth="1"/>
    <col min="12" max="12" width="9.5703125" customWidth="1"/>
    <col min="13" max="13" width="4.42578125" customWidth="1"/>
  </cols>
  <sheetData>
    <row r="1" spans="1:13" ht="15.75" x14ac:dyDescent="0.25">
      <c r="E1" s="482" t="s">
        <v>159</v>
      </c>
      <c r="F1" s="482"/>
      <c r="G1" s="482"/>
      <c r="H1" s="482"/>
      <c r="I1" s="482"/>
      <c r="J1" s="482"/>
    </row>
    <row r="2" spans="1:13" ht="15.75" x14ac:dyDescent="0.25">
      <c r="E2" s="497"/>
      <c r="F2" s="497"/>
      <c r="G2" s="497"/>
      <c r="H2" s="497"/>
      <c r="I2" s="497"/>
      <c r="J2" s="497"/>
      <c r="K2" t="s">
        <v>160</v>
      </c>
      <c r="L2" s="496"/>
      <c r="M2" s="496"/>
    </row>
    <row r="3" spans="1:13" ht="15" x14ac:dyDescent="0.2">
      <c r="E3" s="498"/>
      <c r="F3" s="498"/>
      <c r="G3" s="498"/>
      <c r="H3" s="498"/>
      <c r="I3" s="498"/>
      <c r="J3" s="498"/>
    </row>
    <row r="4" spans="1:13" x14ac:dyDescent="0.2">
      <c r="A4" s="6"/>
      <c r="B4" s="104" t="s">
        <v>66</v>
      </c>
      <c r="C4" s="18"/>
      <c r="D4" s="14"/>
      <c r="E4" s="14"/>
      <c r="F4" s="14"/>
      <c r="G4" s="14"/>
      <c r="H4" s="14"/>
      <c r="I4" s="14"/>
      <c r="J4" s="14"/>
      <c r="K4" s="14"/>
      <c r="L4" s="14"/>
      <c r="M4" s="7"/>
    </row>
    <row r="5" spans="1:13" x14ac:dyDescent="0.2">
      <c r="A5" s="8"/>
      <c r="B5" s="4" t="s">
        <v>20</v>
      </c>
      <c r="C5" s="345"/>
      <c r="D5" s="345"/>
      <c r="E5" s="345"/>
      <c r="F5" s="345"/>
      <c r="G5" s="345"/>
      <c r="H5" s="4" t="s">
        <v>67</v>
      </c>
      <c r="I5" s="345"/>
      <c r="J5" s="345"/>
      <c r="K5" s="345"/>
      <c r="L5" s="345"/>
      <c r="M5" s="9"/>
    </row>
    <row r="6" spans="1:13" x14ac:dyDescent="0.2">
      <c r="A6" s="8"/>
      <c r="B6" s="4" t="s">
        <v>9</v>
      </c>
      <c r="C6" s="344"/>
      <c r="D6" s="344"/>
      <c r="E6" s="344"/>
      <c r="F6" s="344"/>
      <c r="G6" s="344"/>
      <c r="H6" s="4" t="s">
        <v>10</v>
      </c>
      <c r="I6" s="34"/>
      <c r="J6" s="4" t="s">
        <v>11</v>
      </c>
      <c r="K6" s="481"/>
      <c r="L6" s="481"/>
      <c r="M6" s="9"/>
    </row>
    <row r="7" spans="1:13" x14ac:dyDescent="0.2">
      <c r="A7" s="8"/>
      <c r="B7" s="4" t="s">
        <v>131</v>
      </c>
      <c r="C7" s="476"/>
      <c r="D7" s="389"/>
      <c r="E7" s="379" t="s">
        <v>125</v>
      </c>
      <c r="F7" s="390"/>
      <c r="G7" s="55"/>
      <c r="H7" s="1"/>
      <c r="I7" s="4"/>
      <c r="J7" s="4"/>
      <c r="K7" s="4" t="s">
        <v>132</v>
      </c>
      <c r="L7" s="100"/>
      <c r="M7" s="9"/>
    </row>
    <row r="8" spans="1:13" s="1" customFormat="1" ht="16.350000000000001" customHeight="1" x14ac:dyDescent="0.2">
      <c r="A8" s="8"/>
      <c r="B8" s="4" t="s">
        <v>152</v>
      </c>
      <c r="C8" s="344"/>
      <c r="D8" s="344"/>
      <c r="E8" s="56"/>
      <c r="F8" s="67" t="s">
        <v>307</v>
      </c>
      <c r="G8" s="380"/>
      <c r="H8" s="380"/>
      <c r="K8" s="4" t="s">
        <v>126</v>
      </c>
      <c r="L8" s="100"/>
      <c r="M8" s="307"/>
    </row>
    <row r="9" spans="1:13" s="1" customFormat="1" ht="16.350000000000001" customHeight="1" x14ac:dyDescent="0.2">
      <c r="A9" s="8"/>
      <c r="B9" s="4" t="s">
        <v>21</v>
      </c>
      <c r="C9" s="345"/>
      <c r="D9" s="345"/>
      <c r="E9" s="345"/>
      <c r="F9" s="345"/>
      <c r="G9" s="28"/>
      <c r="H9" s="4" t="s">
        <v>306</v>
      </c>
      <c r="I9" s="36"/>
      <c r="J9" s="100"/>
      <c r="K9" s="4" t="s">
        <v>22</v>
      </c>
      <c r="L9" s="100"/>
      <c r="M9" s="9"/>
    </row>
    <row r="10" spans="1:13" s="1" customFormat="1" ht="11.1" customHeight="1" x14ac:dyDescent="0.25">
      <c r="A10" s="8"/>
      <c r="B10" s="343" t="s">
        <v>23</v>
      </c>
      <c r="C10" s="343"/>
      <c r="D10" s="343"/>
      <c r="E10" s="343"/>
      <c r="F10" s="343"/>
      <c r="G10" s="309"/>
      <c r="H10" s="310" t="s">
        <v>308</v>
      </c>
      <c r="I10" s="14"/>
      <c r="J10" s="14"/>
      <c r="M10" s="9"/>
    </row>
    <row r="11" spans="1:13" x14ac:dyDescent="0.2">
      <c r="A11" s="8"/>
      <c r="B11" s="4" t="s">
        <v>127</v>
      </c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9"/>
    </row>
    <row r="12" spans="1:13" x14ac:dyDescent="0.2">
      <c r="A12" s="8"/>
      <c r="B12" s="379" t="s">
        <v>51</v>
      </c>
      <c r="C12" s="379"/>
      <c r="D12" s="379"/>
      <c r="E12" s="390"/>
      <c r="F12" s="33"/>
      <c r="G12" s="1" t="s">
        <v>74</v>
      </c>
      <c r="H12" s="36"/>
      <c r="I12" s="1" t="s">
        <v>75</v>
      </c>
      <c r="J12" s="1"/>
      <c r="K12" s="36"/>
      <c r="L12" s="1"/>
      <c r="M12" s="9"/>
    </row>
    <row r="13" spans="1:13" x14ac:dyDescent="0.2">
      <c r="A13" s="8"/>
      <c r="B13" s="379" t="s">
        <v>24</v>
      </c>
      <c r="C13" s="390"/>
      <c r="D13" s="390"/>
      <c r="E13" s="390"/>
      <c r="F13" s="390"/>
      <c r="G13" s="390"/>
      <c r="H13" s="4" t="s">
        <v>25</v>
      </c>
      <c r="I13" s="389"/>
      <c r="J13" s="389"/>
      <c r="K13" s="4" t="s">
        <v>26</v>
      </c>
      <c r="L13" s="34"/>
      <c r="M13" s="9"/>
    </row>
    <row r="14" spans="1:13" x14ac:dyDescent="0.2">
      <c r="A14" s="8"/>
      <c r="B14" s="4" t="s">
        <v>27</v>
      </c>
      <c r="C14" s="389"/>
      <c r="D14" s="389"/>
      <c r="E14" s="4" t="s">
        <v>28</v>
      </c>
      <c r="F14" s="389"/>
      <c r="G14" s="389"/>
      <c r="H14" s="4" t="s">
        <v>8</v>
      </c>
      <c r="I14" s="389"/>
      <c r="J14" s="389"/>
      <c r="K14" s="389"/>
      <c r="L14" s="389"/>
      <c r="M14" s="9"/>
    </row>
    <row r="15" spans="1:13" ht="13.5" x14ac:dyDescent="0.25">
      <c r="A15" s="8"/>
      <c r="B15" s="4" t="s">
        <v>29</v>
      </c>
      <c r="C15" s="386"/>
      <c r="D15" s="387"/>
      <c r="E15" s="379" t="s">
        <v>30</v>
      </c>
      <c r="F15" s="379"/>
      <c r="G15" s="80"/>
      <c r="H15" s="379" t="s">
        <v>106</v>
      </c>
      <c r="I15" s="390"/>
      <c r="J15" s="390"/>
      <c r="K15" s="390"/>
      <c r="L15" s="37"/>
      <c r="M15" s="9"/>
    </row>
    <row r="16" spans="1:13" x14ac:dyDescent="0.2">
      <c r="A16" s="8"/>
      <c r="B16" s="4" t="s">
        <v>77</v>
      </c>
      <c r="C16" s="387"/>
      <c r="D16" s="387"/>
      <c r="E16" s="394"/>
      <c r="F16" s="1" t="s">
        <v>161</v>
      </c>
      <c r="G16" s="37"/>
      <c r="H16" s="1" t="s">
        <v>86</v>
      </c>
      <c r="I16" s="388"/>
      <c r="J16" s="388"/>
      <c r="K16" s="388"/>
      <c r="L16" s="1"/>
      <c r="M16" s="9"/>
    </row>
    <row r="17" spans="1:13" x14ac:dyDescent="0.2">
      <c r="A17" s="8"/>
      <c r="B17" s="379" t="s">
        <v>31</v>
      </c>
      <c r="C17" s="390"/>
      <c r="D17" s="390"/>
      <c r="E17" s="390"/>
      <c r="F17" s="390"/>
      <c r="G17" s="390"/>
      <c r="H17" s="345"/>
      <c r="I17" s="345"/>
      <c r="J17" s="345"/>
      <c r="K17" s="345"/>
      <c r="L17" s="345"/>
      <c r="M17" s="9"/>
    </row>
    <row r="18" spans="1:13" x14ac:dyDescent="0.2">
      <c r="A18" s="8"/>
      <c r="B18" s="1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9"/>
    </row>
    <row r="19" spans="1:13" ht="3" customHeight="1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</row>
    <row r="20" spans="1:13" ht="4.5" customHeight="1" x14ac:dyDescent="0.2">
      <c r="A20" s="1"/>
      <c r="B20" s="18"/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</row>
    <row r="21" spans="1:13" x14ac:dyDescent="0.2">
      <c r="A21" s="6"/>
      <c r="B21" s="104" t="s">
        <v>66</v>
      </c>
      <c r="C21" s="18"/>
      <c r="D21" s="14"/>
      <c r="E21" s="14"/>
      <c r="F21" s="14"/>
      <c r="G21" s="14"/>
      <c r="H21" s="14"/>
      <c r="I21" s="14"/>
      <c r="J21" s="14"/>
      <c r="K21" s="14"/>
      <c r="L21" s="14"/>
      <c r="M21" s="7"/>
    </row>
    <row r="22" spans="1:13" x14ac:dyDescent="0.2">
      <c r="A22" s="8"/>
      <c r="B22" s="4" t="s">
        <v>20</v>
      </c>
      <c r="C22" s="345"/>
      <c r="D22" s="345"/>
      <c r="E22" s="345"/>
      <c r="F22" s="345"/>
      <c r="G22" s="345"/>
      <c r="H22" s="4" t="s">
        <v>67</v>
      </c>
      <c r="I22" s="345"/>
      <c r="J22" s="345"/>
      <c r="K22" s="345"/>
      <c r="L22" s="345"/>
      <c r="M22" s="9"/>
    </row>
    <row r="23" spans="1:13" x14ac:dyDescent="0.2">
      <c r="A23" s="8"/>
      <c r="B23" s="4" t="s">
        <v>9</v>
      </c>
      <c r="C23" s="344"/>
      <c r="D23" s="344"/>
      <c r="E23" s="344"/>
      <c r="F23" s="344"/>
      <c r="G23" s="344"/>
      <c r="H23" s="4" t="s">
        <v>10</v>
      </c>
      <c r="I23" s="34"/>
      <c r="J23" s="4" t="s">
        <v>11</v>
      </c>
      <c r="K23" s="481"/>
      <c r="L23" s="481"/>
      <c r="M23" s="9"/>
    </row>
    <row r="24" spans="1:13" x14ac:dyDescent="0.2">
      <c r="A24" s="8"/>
      <c r="B24" s="4" t="s">
        <v>131</v>
      </c>
      <c r="C24" s="476"/>
      <c r="D24" s="389"/>
      <c r="E24" s="379" t="s">
        <v>125</v>
      </c>
      <c r="F24" s="390"/>
      <c r="G24" s="55"/>
      <c r="H24" s="1"/>
      <c r="I24" s="4"/>
      <c r="J24" s="4"/>
      <c r="K24" s="4" t="s">
        <v>132</v>
      </c>
      <c r="L24" s="100"/>
      <c r="M24" s="9"/>
    </row>
    <row r="25" spans="1:13" s="1" customFormat="1" ht="16.350000000000001" customHeight="1" x14ac:dyDescent="0.2">
      <c r="A25" s="8"/>
      <c r="B25" s="4" t="s">
        <v>152</v>
      </c>
      <c r="C25" s="344"/>
      <c r="D25" s="344"/>
      <c r="E25" s="56"/>
      <c r="F25" s="67" t="s">
        <v>307</v>
      </c>
      <c r="G25" s="380"/>
      <c r="H25" s="380"/>
      <c r="K25" s="4" t="s">
        <v>126</v>
      </c>
      <c r="L25" s="100"/>
      <c r="M25" s="307"/>
    </row>
    <row r="26" spans="1:13" s="1" customFormat="1" ht="16.350000000000001" customHeight="1" x14ac:dyDescent="0.2">
      <c r="A26" s="8"/>
      <c r="B26" s="4" t="s">
        <v>21</v>
      </c>
      <c r="C26" s="345"/>
      <c r="D26" s="345"/>
      <c r="E26" s="345"/>
      <c r="F26" s="345"/>
      <c r="G26" s="28"/>
      <c r="H26" s="4" t="s">
        <v>306</v>
      </c>
      <c r="I26" s="36"/>
      <c r="J26" s="100"/>
      <c r="K26" s="4" t="s">
        <v>22</v>
      </c>
      <c r="L26" s="100"/>
      <c r="M26" s="9"/>
    </row>
    <row r="27" spans="1:13" s="1" customFormat="1" ht="11.1" customHeight="1" x14ac:dyDescent="0.25">
      <c r="A27" s="8"/>
      <c r="B27" s="343" t="s">
        <v>23</v>
      </c>
      <c r="C27" s="343"/>
      <c r="D27" s="343"/>
      <c r="E27" s="343"/>
      <c r="F27" s="343"/>
      <c r="G27" s="309"/>
      <c r="H27" s="310" t="s">
        <v>308</v>
      </c>
      <c r="I27" s="14"/>
      <c r="J27" s="14"/>
      <c r="M27" s="9"/>
    </row>
    <row r="28" spans="1:13" x14ac:dyDescent="0.2">
      <c r="A28" s="8"/>
      <c r="B28" s="4" t="s">
        <v>127</v>
      </c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9"/>
    </row>
    <row r="29" spans="1:13" x14ac:dyDescent="0.2">
      <c r="A29" s="8"/>
      <c r="B29" s="379" t="s">
        <v>51</v>
      </c>
      <c r="C29" s="379"/>
      <c r="D29" s="379"/>
      <c r="E29" s="390"/>
      <c r="F29" s="33"/>
      <c r="G29" s="1" t="s">
        <v>74</v>
      </c>
      <c r="H29" s="36"/>
      <c r="I29" s="1" t="s">
        <v>75</v>
      </c>
      <c r="J29" s="1"/>
      <c r="K29" s="36"/>
      <c r="L29" s="1"/>
      <c r="M29" s="9"/>
    </row>
    <row r="30" spans="1:13" x14ac:dyDescent="0.2">
      <c r="A30" s="8"/>
      <c r="B30" s="379" t="s">
        <v>24</v>
      </c>
      <c r="C30" s="390"/>
      <c r="D30" s="390"/>
      <c r="E30" s="390"/>
      <c r="F30" s="390"/>
      <c r="G30" s="390"/>
      <c r="H30" s="4" t="s">
        <v>25</v>
      </c>
      <c r="I30" s="389"/>
      <c r="J30" s="389"/>
      <c r="K30" s="4" t="s">
        <v>26</v>
      </c>
      <c r="L30" s="34"/>
      <c r="M30" s="9"/>
    </row>
    <row r="31" spans="1:13" x14ac:dyDescent="0.2">
      <c r="A31" s="8"/>
      <c r="B31" s="4" t="s">
        <v>27</v>
      </c>
      <c r="C31" s="389"/>
      <c r="D31" s="389"/>
      <c r="E31" s="4" t="s">
        <v>28</v>
      </c>
      <c r="F31" s="389"/>
      <c r="G31" s="389"/>
      <c r="H31" s="4" t="s">
        <v>8</v>
      </c>
      <c r="I31" s="389"/>
      <c r="J31" s="389"/>
      <c r="K31" s="389"/>
      <c r="L31" s="389"/>
      <c r="M31" s="9"/>
    </row>
    <row r="32" spans="1:13" ht="13.5" x14ac:dyDescent="0.25">
      <c r="A32" s="8"/>
      <c r="B32" s="4" t="s">
        <v>29</v>
      </c>
      <c r="C32" s="386"/>
      <c r="D32" s="387"/>
      <c r="E32" s="379" t="s">
        <v>30</v>
      </c>
      <c r="F32" s="379"/>
      <c r="G32" s="80"/>
      <c r="H32" s="379" t="s">
        <v>106</v>
      </c>
      <c r="I32" s="390"/>
      <c r="J32" s="390"/>
      <c r="K32" s="390"/>
      <c r="L32" s="37"/>
      <c r="M32" s="9"/>
    </row>
    <row r="33" spans="1:13" x14ac:dyDescent="0.2">
      <c r="A33" s="8"/>
      <c r="B33" s="4" t="s">
        <v>77</v>
      </c>
      <c r="C33" s="387"/>
      <c r="D33" s="387"/>
      <c r="E33" s="394"/>
      <c r="F33" s="1" t="s">
        <v>161</v>
      </c>
      <c r="G33" s="37"/>
      <c r="H33" s="1" t="s">
        <v>86</v>
      </c>
      <c r="I33" s="388"/>
      <c r="J33" s="388"/>
      <c r="K33" s="388"/>
      <c r="L33" s="1"/>
      <c r="M33" s="9"/>
    </row>
    <row r="34" spans="1:13" x14ac:dyDescent="0.2">
      <c r="A34" s="8"/>
      <c r="B34" s="379" t="s">
        <v>31</v>
      </c>
      <c r="C34" s="390"/>
      <c r="D34" s="390"/>
      <c r="E34" s="390"/>
      <c r="F34" s="390"/>
      <c r="G34" s="390"/>
      <c r="H34" s="345"/>
      <c r="I34" s="345"/>
      <c r="J34" s="345"/>
      <c r="K34" s="345"/>
      <c r="L34" s="345"/>
      <c r="M34" s="9"/>
    </row>
    <row r="35" spans="1:13" x14ac:dyDescent="0.2">
      <c r="A35" s="8"/>
      <c r="B35" s="1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9"/>
    </row>
    <row r="36" spans="1:13" ht="3.75" customHeight="1" x14ac:dyDescent="0.2">
      <c r="A36" s="10"/>
      <c r="B36" s="1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2"/>
    </row>
    <row r="37" spans="1:13" ht="5.25" customHeight="1" x14ac:dyDescent="0.2"/>
    <row r="38" spans="1:13" x14ac:dyDescent="0.2">
      <c r="A38" s="6"/>
      <c r="B38" s="104" t="s">
        <v>66</v>
      </c>
      <c r="C38" s="18"/>
      <c r="D38" s="14"/>
      <c r="E38" s="14"/>
      <c r="F38" s="14"/>
      <c r="G38" s="14"/>
      <c r="H38" s="14"/>
      <c r="I38" s="14"/>
      <c r="J38" s="14"/>
      <c r="K38" s="14"/>
      <c r="L38" s="14"/>
      <c r="M38" s="7"/>
    </row>
    <row r="39" spans="1:13" x14ac:dyDescent="0.2">
      <c r="A39" s="8"/>
      <c r="B39" s="4" t="s">
        <v>20</v>
      </c>
      <c r="C39" s="345"/>
      <c r="D39" s="345"/>
      <c r="E39" s="345"/>
      <c r="F39" s="345"/>
      <c r="G39" s="345"/>
      <c r="H39" s="4" t="s">
        <v>67</v>
      </c>
      <c r="I39" s="345"/>
      <c r="J39" s="345"/>
      <c r="K39" s="345"/>
      <c r="L39" s="345"/>
      <c r="M39" s="9"/>
    </row>
    <row r="40" spans="1:13" x14ac:dyDescent="0.2">
      <c r="A40" s="8"/>
      <c r="B40" s="4" t="s">
        <v>9</v>
      </c>
      <c r="C40" s="344"/>
      <c r="D40" s="344"/>
      <c r="E40" s="344"/>
      <c r="F40" s="344"/>
      <c r="G40" s="344"/>
      <c r="H40" s="4" t="s">
        <v>10</v>
      </c>
      <c r="I40" s="34"/>
      <c r="J40" s="4" t="s">
        <v>11</v>
      </c>
      <c r="K40" s="481"/>
      <c r="L40" s="481"/>
      <c r="M40" s="9"/>
    </row>
    <row r="41" spans="1:13" x14ac:dyDescent="0.2">
      <c r="A41" s="8"/>
      <c r="B41" s="4" t="s">
        <v>131</v>
      </c>
      <c r="C41" s="476"/>
      <c r="D41" s="389"/>
      <c r="E41" s="379" t="s">
        <v>125</v>
      </c>
      <c r="F41" s="390"/>
      <c r="G41" s="55"/>
      <c r="H41" s="1"/>
      <c r="I41" s="4"/>
      <c r="J41" s="4"/>
      <c r="K41" s="4" t="s">
        <v>132</v>
      </c>
      <c r="L41" s="100"/>
      <c r="M41" s="9"/>
    </row>
    <row r="42" spans="1:13" s="1" customFormat="1" ht="16.350000000000001" customHeight="1" x14ac:dyDescent="0.2">
      <c r="A42" s="8"/>
      <c r="B42" s="4" t="s">
        <v>152</v>
      </c>
      <c r="C42" s="344"/>
      <c r="D42" s="344"/>
      <c r="E42" s="56"/>
      <c r="F42" s="67" t="s">
        <v>307</v>
      </c>
      <c r="G42" s="380"/>
      <c r="H42" s="380"/>
      <c r="K42" s="4" t="s">
        <v>126</v>
      </c>
      <c r="L42" s="100"/>
      <c r="M42" s="307"/>
    </row>
    <row r="43" spans="1:13" s="1" customFormat="1" ht="16.350000000000001" customHeight="1" x14ac:dyDescent="0.2">
      <c r="A43" s="8"/>
      <c r="B43" s="4" t="s">
        <v>21</v>
      </c>
      <c r="C43" s="345"/>
      <c r="D43" s="345"/>
      <c r="E43" s="345"/>
      <c r="F43" s="345"/>
      <c r="G43" s="28"/>
      <c r="H43" s="4" t="s">
        <v>306</v>
      </c>
      <c r="I43" s="36"/>
      <c r="J43" s="100"/>
      <c r="K43" s="4" t="s">
        <v>22</v>
      </c>
      <c r="L43" s="100"/>
      <c r="M43" s="9"/>
    </row>
    <row r="44" spans="1:13" s="1" customFormat="1" ht="11.1" customHeight="1" x14ac:dyDescent="0.25">
      <c r="A44" s="8"/>
      <c r="B44" s="343" t="s">
        <v>23</v>
      </c>
      <c r="C44" s="343"/>
      <c r="D44" s="343"/>
      <c r="E44" s="343"/>
      <c r="F44" s="343"/>
      <c r="G44" s="309"/>
      <c r="H44" s="310" t="s">
        <v>308</v>
      </c>
      <c r="I44" s="14"/>
      <c r="J44" s="14"/>
      <c r="M44" s="9"/>
    </row>
    <row r="45" spans="1:13" x14ac:dyDescent="0.2">
      <c r="A45" s="8"/>
      <c r="B45" s="4" t="s">
        <v>127</v>
      </c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9"/>
    </row>
    <row r="46" spans="1:13" x14ac:dyDescent="0.2">
      <c r="A46" s="8"/>
      <c r="B46" s="379" t="s">
        <v>51</v>
      </c>
      <c r="C46" s="379"/>
      <c r="D46" s="379"/>
      <c r="E46" s="390"/>
      <c r="F46" s="33"/>
      <c r="G46" s="1" t="s">
        <v>74</v>
      </c>
      <c r="H46" s="36"/>
      <c r="I46" s="1" t="s">
        <v>75</v>
      </c>
      <c r="J46" s="1"/>
      <c r="K46" s="36"/>
      <c r="L46" s="1"/>
      <c r="M46" s="9"/>
    </row>
    <row r="47" spans="1:13" x14ac:dyDescent="0.2">
      <c r="A47" s="8"/>
      <c r="B47" s="379" t="s">
        <v>24</v>
      </c>
      <c r="C47" s="390"/>
      <c r="D47" s="390"/>
      <c r="E47" s="390"/>
      <c r="F47" s="390"/>
      <c r="G47" s="390"/>
      <c r="H47" s="4" t="s">
        <v>25</v>
      </c>
      <c r="I47" s="389"/>
      <c r="J47" s="389"/>
      <c r="K47" s="4" t="s">
        <v>26</v>
      </c>
      <c r="L47" s="34"/>
      <c r="M47" s="9"/>
    </row>
    <row r="48" spans="1:13" x14ac:dyDescent="0.2">
      <c r="A48" s="8"/>
      <c r="B48" s="4" t="s">
        <v>27</v>
      </c>
      <c r="C48" s="389"/>
      <c r="D48" s="389"/>
      <c r="E48" s="4" t="s">
        <v>28</v>
      </c>
      <c r="F48" s="389"/>
      <c r="G48" s="389"/>
      <c r="H48" s="4" t="s">
        <v>8</v>
      </c>
      <c r="I48" s="389"/>
      <c r="J48" s="389"/>
      <c r="K48" s="389"/>
      <c r="L48" s="389"/>
      <c r="M48" s="9"/>
    </row>
    <row r="49" spans="1:13" ht="13.5" x14ac:dyDescent="0.25">
      <c r="A49" s="8"/>
      <c r="B49" s="4" t="s">
        <v>29</v>
      </c>
      <c r="C49" s="386"/>
      <c r="D49" s="387"/>
      <c r="E49" s="379" t="s">
        <v>30</v>
      </c>
      <c r="F49" s="379"/>
      <c r="G49" s="80"/>
      <c r="H49" s="379" t="s">
        <v>106</v>
      </c>
      <c r="I49" s="390"/>
      <c r="J49" s="390"/>
      <c r="K49" s="390"/>
      <c r="L49" s="37"/>
      <c r="M49" s="9"/>
    </row>
    <row r="50" spans="1:13" x14ac:dyDescent="0.2">
      <c r="A50" s="8"/>
      <c r="B50" s="4" t="s">
        <v>77</v>
      </c>
      <c r="C50" s="387"/>
      <c r="D50" s="387"/>
      <c r="E50" s="394"/>
      <c r="F50" s="1" t="s">
        <v>161</v>
      </c>
      <c r="G50" s="37"/>
      <c r="H50" s="1" t="s">
        <v>86</v>
      </c>
      <c r="I50" s="388"/>
      <c r="J50" s="388"/>
      <c r="K50" s="388"/>
      <c r="L50" s="1"/>
      <c r="M50" s="9"/>
    </row>
    <row r="51" spans="1:13" x14ac:dyDescent="0.2">
      <c r="A51" s="8"/>
      <c r="B51" s="379" t="s">
        <v>31</v>
      </c>
      <c r="C51" s="390"/>
      <c r="D51" s="390"/>
      <c r="E51" s="390"/>
      <c r="F51" s="390"/>
      <c r="G51" s="390"/>
      <c r="H51" s="345"/>
      <c r="I51" s="345"/>
      <c r="J51" s="345"/>
      <c r="K51" s="345"/>
      <c r="L51" s="345"/>
      <c r="M51" s="9"/>
    </row>
    <row r="52" spans="1:13" x14ac:dyDescent="0.2">
      <c r="A52" s="8"/>
      <c r="B52" s="1"/>
      <c r="C52" s="389"/>
      <c r="D52" s="389"/>
      <c r="E52" s="389"/>
      <c r="F52" s="389"/>
      <c r="G52" s="389"/>
      <c r="H52" s="389"/>
      <c r="I52" s="389"/>
      <c r="J52" s="389"/>
      <c r="K52" s="389"/>
      <c r="L52" s="389"/>
      <c r="M52" s="9"/>
    </row>
    <row r="53" spans="1:13" ht="3" customHeight="1" x14ac:dyDescent="0.2">
      <c r="A53" s="10"/>
      <c r="B53" s="1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12"/>
    </row>
    <row r="54" spans="1:13" ht="4.5" customHeight="1" x14ac:dyDescent="0.2"/>
    <row r="55" spans="1:13" x14ac:dyDescent="0.2">
      <c r="A55" s="6"/>
      <c r="B55" s="104" t="s">
        <v>66</v>
      </c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7"/>
    </row>
    <row r="56" spans="1:13" x14ac:dyDescent="0.2">
      <c r="A56" s="8"/>
      <c r="B56" s="4" t="s">
        <v>20</v>
      </c>
      <c r="C56" s="345"/>
      <c r="D56" s="345"/>
      <c r="E56" s="345"/>
      <c r="F56" s="345"/>
      <c r="G56" s="345"/>
      <c r="H56" s="4" t="s">
        <v>67</v>
      </c>
      <c r="I56" s="345"/>
      <c r="J56" s="345"/>
      <c r="K56" s="345"/>
      <c r="L56" s="345"/>
      <c r="M56" s="9"/>
    </row>
    <row r="57" spans="1:13" x14ac:dyDescent="0.2">
      <c r="A57" s="8"/>
      <c r="B57" s="4" t="s">
        <v>9</v>
      </c>
      <c r="C57" s="344"/>
      <c r="D57" s="344"/>
      <c r="E57" s="344"/>
      <c r="F57" s="344"/>
      <c r="G57" s="344"/>
      <c r="H57" s="4" t="s">
        <v>10</v>
      </c>
      <c r="I57" s="34"/>
      <c r="J57" s="4" t="s">
        <v>11</v>
      </c>
      <c r="K57" s="481"/>
      <c r="L57" s="481"/>
      <c r="M57" s="9"/>
    </row>
    <row r="58" spans="1:13" x14ac:dyDescent="0.2">
      <c r="A58" s="8"/>
      <c r="B58" s="4" t="s">
        <v>131</v>
      </c>
      <c r="C58" s="476"/>
      <c r="D58" s="389"/>
      <c r="E58" s="379" t="s">
        <v>125</v>
      </c>
      <c r="F58" s="390"/>
      <c r="G58" s="55"/>
      <c r="H58" s="1"/>
      <c r="I58" s="4"/>
      <c r="J58" s="4"/>
      <c r="K58" s="4" t="s">
        <v>132</v>
      </c>
      <c r="L58" s="100"/>
      <c r="M58" s="9"/>
    </row>
    <row r="59" spans="1:13" s="1" customFormat="1" ht="16.350000000000001" customHeight="1" x14ac:dyDescent="0.2">
      <c r="A59" s="8"/>
      <c r="B59" s="4" t="s">
        <v>152</v>
      </c>
      <c r="C59" s="344"/>
      <c r="D59" s="344"/>
      <c r="E59" s="56"/>
      <c r="F59" s="67" t="s">
        <v>307</v>
      </c>
      <c r="G59" s="380"/>
      <c r="H59" s="380"/>
      <c r="K59" s="4" t="s">
        <v>126</v>
      </c>
      <c r="L59" s="100"/>
      <c r="M59" s="307"/>
    </row>
    <row r="60" spans="1:13" s="1" customFormat="1" ht="16.350000000000001" customHeight="1" x14ac:dyDescent="0.2">
      <c r="A60" s="8"/>
      <c r="B60" s="4" t="s">
        <v>21</v>
      </c>
      <c r="C60" s="345"/>
      <c r="D60" s="345"/>
      <c r="E60" s="345"/>
      <c r="F60" s="345"/>
      <c r="G60" s="28"/>
      <c r="H60" s="4" t="s">
        <v>306</v>
      </c>
      <c r="I60" s="36"/>
      <c r="J60" s="100"/>
      <c r="K60" s="4" t="s">
        <v>22</v>
      </c>
      <c r="L60" s="100"/>
      <c r="M60" s="9"/>
    </row>
    <row r="61" spans="1:13" s="1" customFormat="1" ht="11.1" customHeight="1" x14ac:dyDescent="0.25">
      <c r="A61" s="8"/>
      <c r="B61" s="343" t="s">
        <v>23</v>
      </c>
      <c r="C61" s="343"/>
      <c r="D61" s="343"/>
      <c r="E61" s="343"/>
      <c r="F61" s="343"/>
      <c r="G61" s="309"/>
      <c r="H61" s="310" t="s">
        <v>308</v>
      </c>
      <c r="I61" s="14"/>
      <c r="J61" s="14"/>
      <c r="M61" s="9"/>
    </row>
    <row r="62" spans="1:13" x14ac:dyDescent="0.2">
      <c r="A62" s="8"/>
      <c r="B62" s="4" t="s">
        <v>127</v>
      </c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9"/>
    </row>
    <row r="63" spans="1:13" x14ac:dyDescent="0.2">
      <c r="A63" s="8"/>
      <c r="B63" s="379" t="s">
        <v>51</v>
      </c>
      <c r="C63" s="379"/>
      <c r="D63" s="379"/>
      <c r="E63" s="390"/>
      <c r="F63" s="33"/>
      <c r="G63" s="1" t="s">
        <v>74</v>
      </c>
      <c r="H63" s="36"/>
      <c r="I63" s="1" t="s">
        <v>75</v>
      </c>
      <c r="J63" s="1"/>
      <c r="K63" s="36"/>
      <c r="L63" s="1"/>
      <c r="M63" s="9"/>
    </row>
    <row r="64" spans="1:13" x14ac:dyDescent="0.2">
      <c r="A64" s="8"/>
      <c r="B64" s="379" t="s">
        <v>24</v>
      </c>
      <c r="C64" s="390"/>
      <c r="D64" s="390"/>
      <c r="E64" s="390"/>
      <c r="F64" s="390"/>
      <c r="G64" s="390"/>
      <c r="H64" s="4" t="s">
        <v>25</v>
      </c>
      <c r="I64" s="389"/>
      <c r="J64" s="389"/>
      <c r="K64" s="4" t="s">
        <v>26</v>
      </c>
      <c r="L64" s="34"/>
      <c r="M64" s="9"/>
    </row>
    <row r="65" spans="1:13" x14ac:dyDescent="0.2">
      <c r="A65" s="8"/>
      <c r="B65" s="4" t="s">
        <v>27</v>
      </c>
      <c r="C65" s="389"/>
      <c r="D65" s="389"/>
      <c r="E65" s="4" t="s">
        <v>28</v>
      </c>
      <c r="F65" s="389"/>
      <c r="G65" s="389"/>
      <c r="H65" s="4" t="s">
        <v>8</v>
      </c>
      <c r="I65" s="389"/>
      <c r="J65" s="389"/>
      <c r="K65" s="389"/>
      <c r="L65" s="389"/>
      <c r="M65" s="9"/>
    </row>
    <row r="66" spans="1:13" ht="13.5" x14ac:dyDescent="0.25">
      <c r="A66" s="8"/>
      <c r="B66" s="4" t="s">
        <v>29</v>
      </c>
      <c r="C66" s="386"/>
      <c r="D66" s="387"/>
      <c r="E66" s="379" t="s">
        <v>30</v>
      </c>
      <c r="F66" s="379"/>
      <c r="G66" s="80"/>
      <c r="H66" s="379" t="s">
        <v>106</v>
      </c>
      <c r="I66" s="390"/>
      <c r="J66" s="390"/>
      <c r="K66" s="390"/>
      <c r="L66" s="37"/>
      <c r="M66" s="9"/>
    </row>
    <row r="67" spans="1:13" x14ac:dyDescent="0.2">
      <c r="A67" s="8"/>
      <c r="B67" s="4" t="s">
        <v>77</v>
      </c>
      <c r="C67" s="387"/>
      <c r="D67" s="387"/>
      <c r="E67" s="394"/>
      <c r="F67" s="1" t="s">
        <v>161</v>
      </c>
      <c r="G67" s="37"/>
      <c r="H67" s="1" t="s">
        <v>86</v>
      </c>
      <c r="I67" s="388"/>
      <c r="J67" s="388"/>
      <c r="K67" s="388"/>
      <c r="L67" s="1"/>
      <c r="M67" s="9"/>
    </row>
    <row r="68" spans="1:13" x14ac:dyDescent="0.2">
      <c r="A68" s="8"/>
      <c r="B68" s="379" t="s">
        <v>31</v>
      </c>
      <c r="C68" s="390"/>
      <c r="D68" s="390"/>
      <c r="E68" s="390"/>
      <c r="F68" s="390"/>
      <c r="G68" s="390"/>
      <c r="H68" s="345"/>
      <c r="I68" s="345"/>
      <c r="J68" s="345"/>
      <c r="K68" s="345"/>
      <c r="L68" s="345"/>
      <c r="M68" s="9"/>
    </row>
    <row r="69" spans="1:13" x14ac:dyDescent="0.2">
      <c r="A69" s="8"/>
      <c r="B69" s="1"/>
      <c r="C69" s="389"/>
      <c r="D69" s="389"/>
      <c r="E69" s="389"/>
      <c r="F69" s="389"/>
      <c r="G69" s="389"/>
      <c r="H69" s="389"/>
      <c r="I69" s="389"/>
      <c r="J69" s="389"/>
      <c r="K69" s="389"/>
      <c r="L69" s="389"/>
      <c r="M69" s="9"/>
    </row>
    <row r="70" spans="1:13" ht="4.5" customHeight="1" x14ac:dyDescent="0.2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2"/>
    </row>
  </sheetData>
  <mergeCells count="104">
    <mergeCell ref="E1:J1"/>
    <mergeCell ref="L2:M2"/>
    <mergeCell ref="E2:J2"/>
    <mergeCell ref="G8:H8"/>
    <mergeCell ref="C11:L11"/>
    <mergeCell ref="B12:E12"/>
    <mergeCell ref="C5:G5"/>
    <mergeCell ref="I5:L5"/>
    <mergeCell ref="C6:G6"/>
    <mergeCell ref="K6:L6"/>
    <mergeCell ref="C7:D7"/>
    <mergeCell ref="E7:F7"/>
    <mergeCell ref="C8:D8"/>
    <mergeCell ref="C9:F9"/>
    <mergeCell ref="B10:F10"/>
    <mergeCell ref="E3:J3"/>
    <mergeCell ref="C16:E16"/>
    <mergeCell ref="I16:K16"/>
    <mergeCell ref="B17:G17"/>
    <mergeCell ref="H17:L17"/>
    <mergeCell ref="C18:L18"/>
    <mergeCell ref="C22:G22"/>
    <mergeCell ref="I22:L22"/>
    <mergeCell ref="B13:G13"/>
    <mergeCell ref="I13:J13"/>
    <mergeCell ref="C14:D14"/>
    <mergeCell ref="F14:G14"/>
    <mergeCell ref="I14:L14"/>
    <mergeCell ref="C15:D15"/>
    <mergeCell ref="E15:F15"/>
    <mergeCell ref="H15:K15"/>
    <mergeCell ref="C28:L28"/>
    <mergeCell ref="B29:E29"/>
    <mergeCell ref="B30:G30"/>
    <mergeCell ref="I30:J30"/>
    <mergeCell ref="C31:D31"/>
    <mergeCell ref="F31:G31"/>
    <mergeCell ref="I31:L31"/>
    <mergeCell ref="C23:G23"/>
    <mergeCell ref="K23:L23"/>
    <mergeCell ref="C24:D24"/>
    <mergeCell ref="E24:F24"/>
    <mergeCell ref="G25:H25"/>
    <mergeCell ref="C25:D25"/>
    <mergeCell ref="C26:F26"/>
    <mergeCell ref="B27:F27"/>
    <mergeCell ref="B47:G47"/>
    <mergeCell ref="I47:J47"/>
    <mergeCell ref="C48:D48"/>
    <mergeCell ref="F48:G48"/>
    <mergeCell ref="I48:L48"/>
    <mergeCell ref="C49:D49"/>
    <mergeCell ref="E49:F49"/>
    <mergeCell ref="H49:K49"/>
    <mergeCell ref="G42:H42"/>
    <mergeCell ref="C45:L45"/>
    <mergeCell ref="B46:E46"/>
    <mergeCell ref="C42:D42"/>
    <mergeCell ref="C43:F43"/>
    <mergeCell ref="B44:F44"/>
    <mergeCell ref="C35:L35"/>
    <mergeCell ref="C39:G39"/>
    <mergeCell ref="I39:L39"/>
    <mergeCell ref="C40:G40"/>
    <mergeCell ref="K40:L40"/>
    <mergeCell ref="C41:D41"/>
    <mergeCell ref="E41:F41"/>
    <mergeCell ref="C32:D32"/>
    <mergeCell ref="E32:F32"/>
    <mergeCell ref="H32:K32"/>
    <mergeCell ref="C33:E33"/>
    <mergeCell ref="I33:K33"/>
    <mergeCell ref="B34:G34"/>
    <mergeCell ref="H34:L34"/>
    <mergeCell ref="C69:L69"/>
    <mergeCell ref="B64:G64"/>
    <mergeCell ref="I64:J64"/>
    <mergeCell ref="C65:D65"/>
    <mergeCell ref="F65:G65"/>
    <mergeCell ref="I65:L65"/>
    <mergeCell ref="C66:D66"/>
    <mergeCell ref="E66:F66"/>
    <mergeCell ref="H66:K66"/>
    <mergeCell ref="C59:D59"/>
    <mergeCell ref="C60:F60"/>
    <mergeCell ref="B61:F61"/>
    <mergeCell ref="C67:E67"/>
    <mergeCell ref="I67:K67"/>
    <mergeCell ref="B68:G68"/>
    <mergeCell ref="H68:L68"/>
    <mergeCell ref="G59:H59"/>
    <mergeCell ref="C62:L62"/>
    <mergeCell ref="B63:E63"/>
    <mergeCell ref="C56:G56"/>
    <mergeCell ref="I56:L56"/>
    <mergeCell ref="C57:G57"/>
    <mergeCell ref="K57:L57"/>
    <mergeCell ref="C58:D58"/>
    <mergeCell ref="E58:F58"/>
    <mergeCell ref="C50:E50"/>
    <mergeCell ref="I50:K50"/>
    <mergeCell ref="B51:G51"/>
    <mergeCell ref="H51:L51"/>
    <mergeCell ref="C52:L52"/>
  </mergeCells>
  <pageMargins left="0" right="0" top="0.25" bottom="0.25" header="0.05" footer="0.25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1"/>
  <sheetViews>
    <sheetView workbookViewId="0">
      <selection activeCell="H22" sqref="H22"/>
    </sheetView>
  </sheetViews>
  <sheetFormatPr defaultColWidth="1.42578125" defaultRowHeight="12.75" x14ac:dyDescent="0.2"/>
  <cols>
    <col min="1" max="1" width="32.5703125" style="113" customWidth="1"/>
    <col min="2" max="2" width="11.140625" style="113" customWidth="1"/>
    <col min="3" max="3" width="10.140625" style="113" customWidth="1"/>
    <col min="4" max="4" width="11" style="113" customWidth="1"/>
    <col min="5" max="5" width="12.5703125" style="113" customWidth="1"/>
    <col min="6" max="6" width="9.85546875" style="113" customWidth="1"/>
    <col min="7" max="7" width="9.42578125" style="113" customWidth="1"/>
    <col min="8" max="8" width="11.85546875" style="295" customWidth="1"/>
    <col min="9" max="9" width="9.42578125" style="296" customWidth="1"/>
    <col min="10" max="10" width="12.42578125" style="138" customWidth="1"/>
    <col min="11" max="11" width="11.85546875" style="138" customWidth="1"/>
    <col min="12" max="12" width="9.42578125" style="138" customWidth="1"/>
    <col min="13" max="13" width="12.42578125" style="138" customWidth="1"/>
    <col min="14" max="14" width="12.140625" style="295" customWidth="1"/>
    <col min="15" max="15" width="8" style="296" customWidth="1"/>
    <col min="16" max="16" width="9.5703125" style="138" customWidth="1"/>
    <col min="17" max="16384" width="1.42578125" style="113"/>
  </cols>
  <sheetData>
    <row r="1" spans="1:16" ht="15.75" x14ac:dyDescent="0.25">
      <c r="A1" s="499"/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112"/>
      <c r="O1" s="112"/>
      <c r="P1" s="112"/>
    </row>
    <row r="2" spans="1:16" ht="15.75" x14ac:dyDescent="0.25">
      <c r="A2" s="499" t="s">
        <v>162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112"/>
      <c r="O2" s="112"/>
      <c r="P2" s="112"/>
    </row>
    <row r="3" spans="1:16" ht="15.75" x14ac:dyDescent="0.25">
      <c r="A3" s="499" t="s">
        <v>163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112"/>
      <c r="O3" s="112"/>
      <c r="P3" s="112"/>
    </row>
    <row r="4" spans="1:16" ht="12" customHeight="1" thickBot="1" x14ac:dyDescent="0.3">
      <c r="A4" s="114"/>
      <c r="B4" s="114"/>
      <c r="C4" s="114"/>
      <c r="D4" s="114"/>
      <c r="E4" s="114"/>
      <c r="F4" s="114"/>
      <c r="G4" s="114"/>
      <c r="H4" s="114"/>
      <c r="I4" s="114"/>
      <c r="J4" s="115"/>
      <c r="K4" s="114"/>
      <c r="L4" s="114"/>
      <c r="M4" s="116"/>
      <c r="N4" s="114"/>
      <c r="O4" s="114"/>
      <c r="P4" s="113"/>
    </row>
    <row r="5" spans="1:16" ht="12.2" customHeight="1" thickBot="1" x14ac:dyDescent="0.25">
      <c r="A5" s="117"/>
      <c r="B5" s="500" t="s">
        <v>303</v>
      </c>
      <c r="C5" s="501"/>
      <c r="D5" s="502"/>
      <c r="E5" s="500" t="s">
        <v>164</v>
      </c>
      <c r="F5" s="503"/>
      <c r="G5" s="504"/>
      <c r="H5" s="500" t="s">
        <v>165</v>
      </c>
      <c r="I5" s="501"/>
      <c r="J5" s="502"/>
      <c r="K5" s="500" t="s">
        <v>166</v>
      </c>
      <c r="L5" s="501"/>
      <c r="M5" s="502"/>
      <c r="N5" s="113"/>
      <c r="O5" s="113"/>
      <c r="P5" s="113"/>
    </row>
    <row r="6" spans="1:16" ht="10.7" customHeight="1" x14ac:dyDescent="0.2">
      <c r="A6" s="117" t="s">
        <v>167</v>
      </c>
      <c r="B6" s="118" t="s">
        <v>168</v>
      </c>
      <c r="C6" s="119" t="s">
        <v>169</v>
      </c>
      <c r="D6" s="120" t="s">
        <v>170</v>
      </c>
      <c r="E6" s="118" t="s">
        <v>168</v>
      </c>
      <c r="F6" s="119" t="s">
        <v>169</v>
      </c>
      <c r="G6" s="121" t="s">
        <v>170</v>
      </c>
      <c r="H6" s="118" t="s">
        <v>168</v>
      </c>
      <c r="I6" s="119" t="s">
        <v>169</v>
      </c>
      <c r="J6" s="121" t="s">
        <v>170</v>
      </c>
      <c r="K6" s="118" t="s">
        <v>168</v>
      </c>
      <c r="L6" s="119" t="s">
        <v>169</v>
      </c>
      <c r="M6" s="121" t="s">
        <v>170</v>
      </c>
      <c r="N6" s="113"/>
      <c r="O6" s="113"/>
      <c r="P6" s="113"/>
    </row>
    <row r="7" spans="1:16" ht="15.95" customHeight="1" x14ac:dyDescent="0.2">
      <c r="A7" s="122"/>
      <c r="B7" s="123"/>
      <c r="C7" s="124" t="s">
        <v>171</v>
      </c>
      <c r="D7" s="125"/>
      <c r="E7" s="126"/>
      <c r="F7" s="127" t="s">
        <v>172</v>
      </c>
      <c r="G7" s="128"/>
      <c r="H7" s="123"/>
      <c r="I7" s="124" t="s">
        <v>173</v>
      </c>
      <c r="J7" s="125"/>
      <c r="K7" s="123"/>
      <c r="L7" s="124" t="s">
        <v>174</v>
      </c>
      <c r="M7" s="125"/>
      <c r="N7" s="113"/>
      <c r="O7" s="113"/>
      <c r="P7" s="113"/>
    </row>
    <row r="8" spans="1:16" ht="15" customHeight="1" x14ac:dyDescent="0.2">
      <c r="A8" s="129" t="s">
        <v>175</v>
      </c>
      <c r="B8" s="505" t="s">
        <v>290</v>
      </c>
      <c r="C8" s="506"/>
      <c r="D8" s="507"/>
      <c r="E8" s="505" t="s">
        <v>176</v>
      </c>
      <c r="F8" s="506"/>
      <c r="G8" s="507"/>
      <c r="H8" s="505" t="s">
        <v>176</v>
      </c>
      <c r="I8" s="506"/>
      <c r="J8" s="507"/>
      <c r="K8" s="505" t="s">
        <v>176</v>
      </c>
      <c r="L8" s="506"/>
      <c r="M8" s="507"/>
      <c r="N8" s="113"/>
      <c r="O8" s="113"/>
      <c r="P8" s="113"/>
    </row>
    <row r="9" spans="1:16" ht="15" customHeight="1" x14ac:dyDescent="0.2">
      <c r="A9" s="130" t="s">
        <v>304</v>
      </c>
      <c r="B9" s="131"/>
      <c r="C9" s="132"/>
      <c r="D9" s="133"/>
      <c r="E9" s="134"/>
      <c r="F9" s="135"/>
      <c r="G9" s="136"/>
      <c r="H9" s="131"/>
      <c r="I9" s="132"/>
      <c r="J9" s="133"/>
      <c r="K9" s="137"/>
      <c r="M9" s="139"/>
      <c r="N9" s="113"/>
      <c r="O9" s="113"/>
      <c r="P9" s="113"/>
    </row>
    <row r="10" spans="1:16" x14ac:dyDescent="0.2">
      <c r="A10" s="140" t="s">
        <v>177</v>
      </c>
      <c r="B10" s="141">
        <v>1854000</v>
      </c>
      <c r="C10" s="132">
        <v>1000</v>
      </c>
      <c r="D10" s="142"/>
      <c r="E10" s="143"/>
      <c r="F10" s="144">
        <v>1000</v>
      </c>
      <c r="G10" s="145"/>
      <c r="H10" s="141"/>
      <c r="I10" s="132">
        <v>1000</v>
      </c>
      <c r="J10" s="142"/>
      <c r="K10" s="141"/>
      <c r="L10" s="132">
        <v>1000</v>
      </c>
      <c r="M10" s="142"/>
      <c r="N10" s="113"/>
      <c r="O10" s="113"/>
      <c r="P10" s="113"/>
    </row>
    <row r="11" spans="1:16" x14ac:dyDescent="0.2">
      <c r="A11" s="140" t="s">
        <v>287</v>
      </c>
      <c r="B11" s="141">
        <v>1750000</v>
      </c>
      <c r="C11" s="132">
        <v>1000</v>
      </c>
      <c r="D11" s="142"/>
      <c r="E11" s="143"/>
      <c r="F11" s="144">
        <v>1000</v>
      </c>
      <c r="G11" s="145"/>
      <c r="H11" s="146"/>
      <c r="I11" s="132">
        <v>1000</v>
      </c>
      <c r="J11" s="142"/>
      <c r="K11" s="146"/>
      <c r="L11" s="132">
        <v>1000</v>
      </c>
      <c r="M11" s="142"/>
      <c r="N11" s="113"/>
      <c r="O11" s="113"/>
      <c r="P11" s="113"/>
    </row>
    <row r="12" spans="1:16" x14ac:dyDescent="0.2">
      <c r="A12" s="140" t="s">
        <v>288</v>
      </c>
      <c r="B12" s="219">
        <v>1000000</v>
      </c>
      <c r="C12" s="132">
        <v>1000</v>
      </c>
      <c r="D12" s="142"/>
      <c r="E12" s="143"/>
      <c r="F12" s="144"/>
      <c r="G12" s="145"/>
      <c r="H12" s="146"/>
      <c r="I12" s="132"/>
      <c r="J12" s="142"/>
      <c r="K12" s="146"/>
      <c r="L12" s="132"/>
      <c r="M12" s="142"/>
      <c r="N12" s="113"/>
      <c r="O12" s="113"/>
      <c r="P12" s="113"/>
    </row>
    <row r="13" spans="1:16" x14ac:dyDescent="0.2">
      <c r="A13" s="140" t="s">
        <v>289</v>
      </c>
      <c r="B13" s="219">
        <v>200000</v>
      </c>
      <c r="C13" s="132"/>
      <c r="D13" s="142" t="s">
        <v>298</v>
      </c>
      <c r="E13" s="143"/>
      <c r="F13" s="144"/>
      <c r="G13" s="145"/>
      <c r="H13" s="146"/>
      <c r="I13" s="132"/>
      <c r="J13" s="142"/>
      <c r="K13" s="146"/>
      <c r="L13" s="132"/>
      <c r="M13" s="142"/>
      <c r="N13" s="113"/>
      <c r="O13" s="113"/>
      <c r="P13" s="113"/>
    </row>
    <row r="14" spans="1:16" ht="15" customHeight="1" x14ac:dyDescent="0.2">
      <c r="A14" s="130" t="s">
        <v>304</v>
      </c>
      <c r="B14" s="141"/>
      <c r="C14" s="132"/>
      <c r="D14" s="147"/>
      <c r="E14" s="148"/>
      <c r="F14" s="149"/>
      <c r="G14" s="150"/>
      <c r="H14" s="141"/>
      <c r="I14" s="132"/>
      <c r="J14" s="147"/>
      <c r="K14" s="141"/>
      <c r="L14" s="132"/>
      <c r="M14" s="147"/>
      <c r="N14" s="113"/>
      <c r="O14" s="113"/>
      <c r="P14" s="113"/>
    </row>
    <row r="15" spans="1:16" x14ac:dyDescent="0.2">
      <c r="A15" s="140" t="s">
        <v>177</v>
      </c>
      <c r="B15" s="146">
        <v>0</v>
      </c>
      <c r="C15" s="132"/>
      <c r="D15" s="147"/>
      <c r="E15" s="143"/>
      <c r="F15" s="144"/>
      <c r="G15" s="145"/>
      <c r="H15" s="146"/>
      <c r="I15" s="132"/>
      <c r="J15" s="147"/>
      <c r="K15" s="146"/>
      <c r="L15" s="132"/>
      <c r="M15" s="147"/>
      <c r="N15" s="113"/>
      <c r="O15" s="113"/>
      <c r="P15" s="113"/>
    </row>
    <row r="16" spans="1:16" x14ac:dyDescent="0.2">
      <c r="A16" s="140" t="s">
        <v>287</v>
      </c>
      <c r="B16" s="146">
        <v>100000</v>
      </c>
      <c r="C16" s="132">
        <v>1000</v>
      </c>
      <c r="D16" s="142"/>
      <c r="E16" s="143"/>
      <c r="F16" s="144">
        <v>1000</v>
      </c>
      <c r="G16" s="145"/>
      <c r="H16" s="146"/>
      <c r="I16" s="132">
        <v>1000</v>
      </c>
      <c r="J16" s="142"/>
      <c r="K16" s="146"/>
      <c r="L16" s="132">
        <v>1000</v>
      </c>
      <c r="M16" s="142"/>
      <c r="N16" s="113"/>
      <c r="O16" s="113"/>
      <c r="P16" s="113"/>
    </row>
    <row r="17" spans="1:16" x14ac:dyDescent="0.2">
      <c r="A17" s="140"/>
      <c r="B17" s="146"/>
      <c r="C17" s="132"/>
      <c r="D17" s="142"/>
      <c r="E17" s="143"/>
      <c r="F17" s="144"/>
      <c r="G17" s="145"/>
      <c r="H17" s="146"/>
      <c r="I17" s="132"/>
      <c r="J17" s="142"/>
      <c r="K17" s="146"/>
      <c r="L17" s="132"/>
      <c r="M17" s="142"/>
      <c r="N17" s="113"/>
      <c r="O17" s="113"/>
      <c r="P17" s="113"/>
    </row>
    <row r="18" spans="1:16" x14ac:dyDescent="0.2">
      <c r="A18" s="140"/>
      <c r="B18" s="146"/>
      <c r="C18" s="132"/>
      <c r="D18" s="142"/>
      <c r="E18" s="143"/>
      <c r="F18" s="144"/>
      <c r="G18" s="145"/>
      <c r="H18" s="146"/>
      <c r="I18" s="132"/>
      <c r="J18" s="142"/>
      <c r="K18" s="146"/>
      <c r="L18" s="132"/>
      <c r="M18" s="142"/>
      <c r="N18" s="113"/>
      <c r="O18" s="113"/>
      <c r="P18" s="113"/>
    </row>
    <row r="19" spans="1:16" x14ac:dyDescent="0.2">
      <c r="A19" s="130" t="s">
        <v>304</v>
      </c>
      <c r="B19" s="146"/>
      <c r="C19" s="132"/>
      <c r="D19" s="142"/>
      <c r="E19" s="143"/>
      <c r="F19" s="144"/>
      <c r="G19" s="145"/>
      <c r="H19" s="146"/>
      <c r="I19" s="132"/>
      <c r="J19" s="142"/>
      <c r="K19" s="146"/>
      <c r="L19" s="132"/>
      <c r="M19" s="142"/>
      <c r="N19" s="113"/>
      <c r="O19" s="113"/>
      <c r="P19" s="113"/>
    </row>
    <row r="20" spans="1:16" x14ac:dyDescent="0.2">
      <c r="A20" s="140" t="s">
        <v>177</v>
      </c>
      <c r="B20" s="146">
        <v>0</v>
      </c>
      <c r="C20" s="132"/>
      <c r="D20" s="142"/>
      <c r="E20" s="143"/>
      <c r="F20" s="144"/>
      <c r="G20" s="145"/>
      <c r="H20" s="146"/>
      <c r="I20" s="132"/>
      <c r="J20" s="142"/>
      <c r="K20" s="146"/>
      <c r="L20" s="132"/>
      <c r="M20" s="142"/>
      <c r="N20" s="113"/>
      <c r="O20" s="113"/>
      <c r="P20" s="113"/>
    </row>
    <row r="21" spans="1:16" x14ac:dyDescent="0.2">
      <c r="A21" s="140" t="s">
        <v>287</v>
      </c>
      <c r="B21" s="146">
        <v>500000</v>
      </c>
      <c r="C21" s="132">
        <v>1000</v>
      </c>
      <c r="D21" s="142"/>
      <c r="E21" s="143"/>
      <c r="F21" s="144"/>
      <c r="G21" s="145"/>
      <c r="H21" s="146"/>
      <c r="I21" s="132"/>
      <c r="J21" s="142"/>
      <c r="K21" s="146"/>
      <c r="L21" s="132"/>
      <c r="M21" s="142"/>
      <c r="N21" s="113"/>
      <c r="O21" s="113"/>
      <c r="P21" s="113"/>
    </row>
    <row r="22" spans="1:16" x14ac:dyDescent="0.2">
      <c r="A22" s="140"/>
      <c r="B22" s="146"/>
      <c r="C22" s="132"/>
      <c r="D22" s="142"/>
      <c r="E22" s="143"/>
      <c r="F22" s="144"/>
      <c r="G22" s="145"/>
      <c r="H22" s="146"/>
      <c r="I22" s="132"/>
      <c r="J22" s="142"/>
      <c r="K22" s="146"/>
      <c r="L22" s="132"/>
      <c r="M22" s="142"/>
      <c r="N22" s="113"/>
      <c r="O22" s="113"/>
      <c r="P22" s="113"/>
    </row>
    <row r="23" spans="1:16" x14ac:dyDescent="0.2">
      <c r="A23" s="140"/>
      <c r="B23" s="146"/>
      <c r="C23" s="132"/>
      <c r="D23" s="142"/>
      <c r="E23" s="143"/>
      <c r="F23" s="144"/>
      <c r="G23" s="145"/>
      <c r="H23" s="146"/>
      <c r="I23" s="132"/>
      <c r="J23" s="142"/>
      <c r="K23" s="146"/>
      <c r="L23" s="132"/>
      <c r="M23" s="142"/>
      <c r="N23" s="113"/>
      <c r="O23" s="113"/>
      <c r="P23" s="113"/>
    </row>
    <row r="24" spans="1:16" x14ac:dyDescent="0.2">
      <c r="A24" s="140"/>
      <c r="B24" s="146"/>
      <c r="C24" s="132"/>
      <c r="D24" s="142"/>
      <c r="E24" s="143"/>
      <c r="F24" s="144"/>
      <c r="G24" s="145"/>
      <c r="H24" s="146"/>
      <c r="I24" s="132"/>
      <c r="J24" s="142"/>
      <c r="K24" s="146"/>
      <c r="L24" s="132"/>
      <c r="M24" s="142"/>
      <c r="N24" s="113"/>
      <c r="O24" s="113"/>
      <c r="P24" s="113"/>
    </row>
    <row r="25" spans="1:16" ht="13.5" customHeight="1" thickBot="1" x14ac:dyDescent="0.25">
      <c r="A25" s="140" t="s">
        <v>178</v>
      </c>
      <c r="B25" s="151"/>
      <c r="C25" s="132"/>
      <c r="D25" s="142"/>
      <c r="E25" s="143"/>
      <c r="F25" s="144"/>
      <c r="G25" s="145"/>
      <c r="H25" s="151">
        <f>SUM(H10:H16)</f>
        <v>0</v>
      </c>
      <c r="I25" s="132"/>
      <c r="J25" s="142"/>
      <c r="K25" s="151">
        <f>SUM(K10:K16)</f>
        <v>0</v>
      </c>
      <c r="L25" s="132"/>
      <c r="M25" s="142"/>
      <c r="N25" s="113"/>
      <c r="O25" s="113"/>
      <c r="P25" s="113"/>
    </row>
    <row r="26" spans="1:16" ht="15" customHeight="1" thickTop="1" x14ac:dyDescent="0.2">
      <c r="A26" s="152" t="s">
        <v>179</v>
      </c>
      <c r="B26" s="131"/>
      <c r="C26" s="132"/>
      <c r="D26" s="133"/>
      <c r="E26" s="153"/>
      <c r="F26" s="154"/>
      <c r="G26" s="155"/>
      <c r="H26" s="131"/>
      <c r="I26" s="132"/>
      <c r="J26" s="133"/>
      <c r="K26" s="137"/>
      <c r="M26" s="139"/>
      <c r="N26" s="113"/>
      <c r="O26" s="113"/>
      <c r="P26" s="113"/>
    </row>
    <row r="27" spans="1:16" ht="10.7" customHeight="1" x14ac:dyDescent="0.2">
      <c r="A27" s="140" t="s">
        <v>180</v>
      </c>
      <c r="B27" s="131"/>
      <c r="C27" s="132"/>
      <c r="D27" s="133"/>
      <c r="E27" s="156" t="s">
        <v>181</v>
      </c>
      <c r="F27" s="157"/>
      <c r="G27" s="158"/>
      <c r="H27" s="131" t="s">
        <v>182</v>
      </c>
      <c r="I27" s="132"/>
      <c r="J27" s="159" t="s">
        <v>183</v>
      </c>
      <c r="K27" s="160" t="s">
        <v>184</v>
      </c>
      <c r="L27" s="161" t="s">
        <v>185</v>
      </c>
      <c r="M27" s="162" t="s">
        <v>186</v>
      </c>
      <c r="N27" s="113"/>
      <c r="O27" s="113"/>
      <c r="P27" s="113"/>
    </row>
    <row r="28" spans="1:16" ht="3" customHeight="1" x14ac:dyDescent="0.2">
      <c r="A28" s="140"/>
      <c r="B28" s="131"/>
      <c r="C28" s="132"/>
      <c r="D28" s="133"/>
      <c r="E28" s="156"/>
      <c r="F28" s="157"/>
      <c r="G28" s="158"/>
      <c r="H28" s="131"/>
      <c r="I28" s="132"/>
      <c r="J28" s="133"/>
      <c r="K28" s="160"/>
      <c r="L28" s="161"/>
      <c r="M28" s="162"/>
      <c r="N28" s="113"/>
      <c r="O28" s="113"/>
      <c r="P28" s="113"/>
    </row>
    <row r="29" spans="1:16" ht="10.7" customHeight="1" x14ac:dyDescent="0.2">
      <c r="A29" s="163" t="s">
        <v>187</v>
      </c>
      <c r="B29" s="508" t="s">
        <v>299</v>
      </c>
      <c r="C29" s="509"/>
      <c r="D29" s="510"/>
      <c r="E29" s="511">
        <v>150000</v>
      </c>
      <c r="F29" s="512"/>
      <c r="G29" s="513"/>
      <c r="H29" s="164">
        <v>200000</v>
      </c>
      <c r="I29" s="165"/>
      <c r="J29" s="166"/>
      <c r="K29" s="167" t="s">
        <v>188</v>
      </c>
      <c r="L29" s="161"/>
      <c r="M29" s="162"/>
      <c r="N29" s="113"/>
      <c r="O29" s="113"/>
      <c r="P29" s="113"/>
    </row>
    <row r="30" spans="1:16" ht="10.7" customHeight="1" x14ac:dyDescent="0.2">
      <c r="A30" s="163" t="s">
        <v>189</v>
      </c>
      <c r="B30" s="508" t="s">
        <v>299</v>
      </c>
      <c r="C30" s="509"/>
      <c r="D30" s="510"/>
      <c r="E30" s="168"/>
      <c r="F30" s="169"/>
      <c r="G30" s="170"/>
      <c r="H30" s="164"/>
      <c r="I30" s="171" t="s">
        <v>190</v>
      </c>
      <c r="J30" s="166"/>
      <c r="K30" s="160">
        <v>25000</v>
      </c>
      <c r="L30" s="161"/>
      <c r="M30" s="162"/>
      <c r="N30" s="113"/>
      <c r="O30" s="113"/>
      <c r="P30" s="113"/>
    </row>
    <row r="31" spans="1:16" ht="10.7" customHeight="1" x14ac:dyDescent="0.2">
      <c r="A31" s="163" t="s">
        <v>191</v>
      </c>
      <c r="B31" s="524"/>
      <c r="C31" s="525"/>
      <c r="D31" s="526"/>
      <c r="E31" s="527" t="s">
        <v>192</v>
      </c>
      <c r="F31" s="528"/>
      <c r="G31" s="529"/>
      <c r="H31" s="172"/>
      <c r="I31" s="171" t="s">
        <v>193</v>
      </c>
      <c r="J31" s="173"/>
      <c r="K31" s="160" t="s">
        <v>194</v>
      </c>
      <c r="L31" s="161"/>
      <c r="M31" s="162"/>
      <c r="N31" s="113"/>
      <c r="O31" s="113"/>
      <c r="P31" s="113"/>
    </row>
    <row r="32" spans="1:16" ht="10.7" customHeight="1" x14ac:dyDescent="0.2">
      <c r="A32" s="163" t="s">
        <v>195</v>
      </c>
      <c r="B32" s="524"/>
      <c r="C32" s="525"/>
      <c r="D32" s="526"/>
      <c r="E32" s="527" t="s">
        <v>196</v>
      </c>
      <c r="F32" s="528"/>
      <c r="G32" s="529"/>
      <c r="H32" s="174">
        <v>50000</v>
      </c>
      <c r="I32" s="175"/>
      <c r="J32" s="176"/>
      <c r="K32" s="160">
        <v>25000</v>
      </c>
      <c r="L32" s="161"/>
      <c r="M32" s="162"/>
      <c r="N32" s="113"/>
      <c r="O32" s="113"/>
      <c r="P32" s="113"/>
    </row>
    <row r="33" spans="1:16" ht="10.7" customHeight="1" x14ac:dyDescent="0.2">
      <c r="A33" s="177" t="s">
        <v>197</v>
      </c>
      <c r="B33" s="530"/>
      <c r="C33" s="531"/>
      <c r="D33" s="532"/>
      <c r="E33" s="533" t="s">
        <v>198</v>
      </c>
      <c r="F33" s="534"/>
      <c r="G33" s="535"/>
      <c r="H33" s="178">
        <v>25000</v>
      </c>
      <c r="I33" s="179"/>
      <c r="J33" s="180"/>
      <c r="K33" s="160">
        <v>25000</v>
      </c>
      <c r="L33" s="161"/>
      <c r="M33" s="162"/>
      <c r="N33" s="113"/>
      <c r="O33" s="113"/>
      <c r="P33" s="113"/>
    </row>
    <row r="34" spans="1:16" ht="10.7" customHeight="1" x14ac:dyDescent="0.2">
      <c r="A34" s="163" t="s">
        <v>199</v>
      </c>
      <c r="B34" s="304">
        <v>50000</v>
      </c>
      <c r="C34" s="305"/>
      <c r="D34" s="306"/>
      <c r="E34" s="515" t="s">
        <v>200</v>
      </c>
      <c r="F34" s="516"/>
      <c r="G34" s="517"/>
      <c r="H34" s="178">
        <v>50000</v>
      </c>
      <c r="I34" s="181"/>
      <c r="J34" s="182"/>
      <c r="K34" s="160">
        <v>10000</v>
      </c>
      <c r="L34" s="161"/>
      <c r="M34" s="162"/>
      <c r="N34" s="113"/>
      <c r="O34" s="113"/>
      <c r="P34" s="113"/>
    </row>
    <row r="35" spans="1:16" ht="3" customHeight="1" x14ac:dyDescent="0.2">
      <c r="A35" s="140"/>
      <c r="B35" s="131"/>
      <c r="C35" s="132"/>
      <c r="D35" s="133"/>
      <c r="E35" s="156"/>
      <c r="F35" s="157"/>
      <c r="G35" s="158"/>
      <c r="H35" s="131"/>
      <c r="I35" s="132"/>
      <c r="J35" s="133"/>
      <c r="K35" s="160"/>
      <c r="L35" s="161"/>
      <c r="M35" s="162"/>
      <c r="N35" s="113"/>
      <c r="O35" s="113"/>
      <c r="P35" s="113"/>
    </row>
    <row r="36" spans="1:16" ht="12" customHeight="1" x14ac:dyDescent="0.2">
      <c r="A36" s="140"/>
      <c r="B36" s="131"/>
      <c r="C36" s="132"/>
      <c r="D36" s="133"/>
      <c r="E36" s="156"/>
      <c r="F36" s="157"/>
      <c r="G36" s="158"/>
      <c r="H36" s="131"/>
      <c r="I36" s="132"/>
      <c r="J36" s="133"/>
      <c r="K36" s="160"/>
      <c r="L36" s="161"/>
      <c r="M36" s="162"/>
      <c r="N36" s="113"/>
      <c r="O36" s="113"/>
      <c r="P36" s="113"/>
    </row>
    <row r="37" spans="1:16" ht="12" customHeight="1" x14ac:dyDescent="0.2">
      <c r="A37" s="140"/>
      <c r="B37" s="131"/>
      <c r="C37" s="132"/>
      <c r="D37" s="133"/>
      <c r="E37" s="156"/>
      <c r="F37" s="157"/>
      <c r="G37" s="158"/>
      <c r="H37" s="131"/>
      <c r="I37" s="132"/>
      <c r="J37" s="133"/>
      <c r="K37" s="160"/>
      <c r="L37" s="161"/>
      <c r="M37" s="162"/>
      <c r="N37" s="113"/>
      <c r="O37" s="113"/>
      <c r="P37" s="113"/>
    </row>
    <row r="38" spans="1:16" ht="12" customHeight="1" x14ac:dyDescent="0.2">
      <c r="A38" s="140"/>
      <c r="B38" s="131"/>
      <c r="C38" s="132"/>
      <c r="D38" s="133"/>
      <c r="E38" s="156"/>
      <c r="F38" s="157"/>
      <c r="G38" s="158"/>
      <c r="H38" s="131"/>
      <c r="I38" s="132"/>
      <c r="J38" s="133"/>
      <c r="K38" s="160"/>
      <c r="L38" s="161"/>
      <c r="M38" s="162"/>
      <c r="N38" s="113"/>
      <c r="O38" s="113"/>
      <c r="P38" s="113"/>
    </row>
    <row r="39" spans="1:16" ht="10.7" customHeight="1" x14ac:dyDescent="0.2">
      <c r="A39" s="183" t="s">
        <v>201</v>
      </c>
      <c r="B39" s="146">
        <v>25000</v>
      </c>
      <c r="C39" s="185"/>
      <c r="D39" s="186"/>
      <c r="E39" s="146">
        <v>25000</v>
      </c>
      <c r="F39" s="157"/>
      <c r="G39" s="158"/>
      <c r="H39" s="146">
        <v>25000</v>
      </c>
      <c r="I39" s="185"/>
      <c r="J39" s="187"/>
      <c r="K39" s="160">
        <v>25000</v>
      </c>
      <c r="L39" s="161"/>
      <c r="M39" s="162"/>
      <c r="N39" s="113"/>
      <c r="O39" s="113"/>
      <c r="P39" s="113"/>
    </row>
    <row r="40" spans="1:16" ht="10.7" customHeight="1" x14ac:dyDescent="0.2">
      <c r="A40" s="183" t="s">
        <v>202</v>
      </c>
      <c r="B40" s="184"/>
      <c r="C40" s="185"/>
      <c r="D40" s="186"/>
      <c r="E40" s="146"/>
      <c r="F40" s="157"/>
      <c r="G40" s="158"/>
      <c r="H40" s="146">
        <v>1000</v>
      </c>
      <c r="I40" s="185">
        <v>50</v>
      </c>
      <c r="J40" s="187"/>
      <c r="K40" s="160">
        <v>1000</v>
      </c>
      <c r="L40" s="161">
        <v>50</v>
      </c>
      <c r="M40" s="162"/>
      <c r="N40" s="113"/>
      <c r="O40" s="113"/>
      <c r="P40" s="113"/>
    </row>
    <row r="41" spans="1:16" ht="10.7" customHeight="1" x14ac:dyDescent="0.2">
      <c r="A41" s="140" t="s">
        <v>203</v>
      </c>
      <c r="B41" s="508" t="s">
        <v>299</v>
      </c>
      <c r="C41" s="509"/>
      <c r="D41" s="510"/>
      <c r="E41" s="146">
        <v>10000</v>
      </c>
      <c r="F41" s="157"/>
      <c r="G41" s="158"/>
      <c r="H41" s="146">
        <v>10000</v>
      </c>
      <c r="I41" s="185"/>
      <c r="J41" s="188"/>
      <c r="K41" s="160">
        <v>5000</v>
      </c>
      <c r="L41" s="161"/>
      <c r="M41" s="162"/>
      <c r="N41" s="113"/>
      <c r="O41" s="113"/>
      <c r="P41" s="113"/>
    </row>
    <row r="42" spans="1:16" ht="10.7" customHeight="1" x14ac:dyDescent="0.2">
      <c r="A42" s="140" t="s">
        <v>204</v>
      </c>
      <c r="B42" s="146"/>
      <c r="C42" s="185"/>
      <c r="D42" s="186"/>
      <c r="E42" s="146">
        <v>5000</v>
      </c>
      <c r="F42" s="157"/>
      <c r="G42" s="158"/>
      <c r="H42" s="146">
        <v>25000</v>
      </c>
      <c r="I42" s="185"/>
      <c r="J42" s="186"/>
      <c r="K42" s="160"/>
      <c r="L42" s="161"/>
      <c r="M42" s="162"/>
      <c r="N42" s="113"/>
      <c r="O42" s="113"/>
      <c r="P42" s="113"/>
    </row>
    <row r="43" spans="1:16" ht="9.75" customHeight="1" x14ac:dyDescent="0.2">
      <c r="A43" s="183" t="s">
        <v>205</v>
      </c>
      <c r="B43" s="189">
        <v>25000</v>
      </c>
      <c r="C43" s="190"/>
      <c r="D43" s="191"/>
      <c r="E43" s="146">
        <v>25000</v>
      </c>
      <c r="F43" s="157">
        <v>100</v>
      </c>
      <c r="G43" s="158"/>
      <c r="H43" s="192">
        <v>50000</v>
      </c>
      <c r="I43" s="190"/>
      <c r="J43" s="191"/>
      <c r="K43" s="160">
        <v>50000</v>
      </c>
      <c r="L43" s="161"/>
      <c r="M43" s="162"/>
      <c r="N43" s="113"/>
      <c r="O43" s="113"/>
      <c r="P43" s="113"/>
    </row>
    <row r="44" spans="1:16" ht="9.75" customHeight="1" x14ac:dyDescent="0.2">
      <c r="A44" s="183" t="s">
        <v>206</v>
      </c>
      <c r="B44" s="189"/>
      <c r="C44" s="190"/>
      <c r="D44" s="191"/>
      <c r="E44" s="146"/>
      <c r="F44" s="157"/>
      <c r="G44" s="158"/>
      <c r="H44" s="192"/>
      <c r="I44" s="190"/>
      <c r="J44" s="191"/>
      <c r="K44" s="160">
        <v>35000</v>
      </c>
      <c r="L44" s="161"/>
      <c r="M44" s="162"/>
      <c r="N44" s="113"/>
      <c r="O44" s="113"/>
      <c r="P44" s="113"/>
    </row>
    <row r="45" spans="1:16" ht="10.7" customHeight="1" x14ac:dyDescent="0.2">
      <c r="A45" s="140" t="s">
        <v>207</v>
      </c>
      <c r="B45" s="193">
        <v>25000</v>
      </c>
      <c r="C45" s="185"/>
      <c r="D45" s="186"/>
      <c r="E45" s="146">
        <v>25000</v>
      </c>
      <c r="F45" s="157"/>
      <c r="G45" s="158"/>
      <c r="H45" s="194">
        <v>25000</v>
      </c>
      <c r="I45" s="185"/>
      <c r="J45" s="186"/>
      <c r="K45" s="160">
        <v>15000</v>
      </c>
      <c r="L45" s="161"/>
      <c r="M45" s="162"/>
      <c r="N45" s="113"/>
      <c r="O45" s="113"/>
      <c r="P45" s="113"/>
    </row>
    <row r="46" spans="1:16" ht="10.7" customHeight="1" x14ac:dyDescent="0.2">
      <c r="A46" s="140" t="s">
        <v>208</v>
      </c>
      <c r="B46" s="195">
        <v>25000</v>
      </c>
      <c r="C46" s="185"/>
      <c r="D46" s="186"/>
      <c r="E46" s="184" t="s">
        <v>210</v>
      </c>
      <c r="F46" s="157"/>
      <c r="G46" s="158"/>
      <c r="H46" s="195">
        <v>25000</v>
      </c>
      <c r="I46" s="185"/>
      <c r="J46" s="186"/>
      <c r="K46" s="160">
        <v>15000</v>
      </c>
      <c r="L46" s="161"/>
      <c r="M46" s="162"/>
      <c r="N46" s="113"/>
      <c r="O46" s="113"/>
      <c r="P46" s="113"/>
    </row>
    <row r="47" spans="1:16" ht="10.7" customHeight="1" x14ac:dyDescent="0.2">
      <c r="A47" s="140" t="s">
        <v>211</v>
      </c>
      <c r="B47" s="193">
        <v>25000</v>
      </c>
      <c r="C47" s="185"/>
      <c r="D47" s="186"/>
      <c r="E47" s="146">
        <v>25000</v>
      </c>
      <c r="F47" s="157"/>
      <c r="G47" s="158"/>
      <c r="H47" s="194">
        <v>25000</v>
      </c>
      <c r="I47" s="185"/>
      <c r="J47" s="186"/>
      <c r="K47" s="160">
        <v>50000</v>
      </c>
      <c r="L47" s="161"/>
      <c r="M47" s="162"/>
      <c r="N47" s="113"/>
      <c r="O47" s="113"/>
      <c r="P47" s="113"/>
    </row>
    <row r="48" spans="1:16" ht="10.7" customHeight="1" x14ac:dyDescent="0.2">
      <c r="A48" s="140" t="s">
        <v>212</v>
      </c>
      <c r="B48" s="184" t="s">
        <v>295</v>
      </c>
      <c r="C48" s="144"/>
      <c r="D48" s="186"/>
      <c r="E48" s="131" t="s">
        <v>213</v>
      </c>
      <c r="F48" s="157"/>
      <c r="G48" s="158"/>
      <c r="H48" s="196"/>
      <c r="I48" s="144"/>
      <c r="J48" s="186"/>
      <c r="K48" s="160" t="s">
        <v>209</v>
      </c>
      <c r="L48" s="161"/>
      <c r="M48" s="162"/>
      <c r="N48" s="113"/>
      <c r="O48" s="113"/>
      <c r="P48" s="113"/>
    </row>
    <row r="49" spans="1:16" ht="10.7" customHeight="1" x14ac:dyDescent="0.2">
      <c r="A49" s="140" t="s">
        <v>214</v>
      </c>
      <c r="B49" s="196"/>
      <c r="C49" s="144"/>
      <c r="D49" s="186"/>
      <c r="E49" s="131"/>
      <c r="F49" s="157"/>
      <c r="G49" s="158"/>
      <c r="H49" s="196"/>
      <c r="I49" s="144"/>
      <c r="J49" s="186"/>
      <c r="K49" s="160">
        <v>25000</v>
      </c>
      <c r="L49" s="161">
        <v>250</v>
      </c>
      <c r="M49" s="162"/>
      <c r="N49" s="113"/>
      <c r="O49" s="113"/>
      <c r="P49" s="113"/>
    </row>
    <row r="50" spans="1:16" ht="10.7" customHeight="1" x14ac:dyDescent="0.2">
      <c r="A50" s="140" t="s">
        <v>215</v>
      </c>
      <c r="B50" s="193"/>
      <c r="C50" s="185"/>
      <c r="D50" s="186"/>
      <c r="E50" s="146">
        <v>10000</v>
      </c>
      <c r="F50" s="157"/>
      <c r="G50" s="158"/>
      <c r="H50" s="193"/>
      <c r="I50" s="185"/>
      <c r="J50" s="186"/>
      <c r="K50" s="160"/>
      <c r="L50" s="161"/>
      <c r="M50" s="162"/>
      <c r="N50" s="113"/>
      <c r="O50" s="113"/>
      <c r="P50" s="113"/>
    </row>
    <row r="51" spans="1:16" ht="10.7" customHeight="1" x14ac:dyDescent="0.2">
      <c r="A51" s="140" t="s">
        <v>216</v>
      </c>
      <c r="B51" s="184"/>
      <c r="C51" s="185"/>
      <c r="D51" s="186"/>
      <c r="E51" s="184" t="s">
        <v>210</v>
      </c>
      <c r="F51" s="157"/>
      <c r="G51" s="158"/>
      <c r="H51" s="146"/>
      <c r="I51" s="185"/>
      <c r="J51" s="186"/>
      <c r="K51" s="160"/>
      <c r="L51" s="161"/>
      <c r="M51" s="162"/>
      <c r="N51" s="113"/>
      <c r="O51" s="113"/>
      <c r="P51" s="113"/>
    </row>
    <row r="52" spans="1:16" ht="10.7" customHeight="1" x14ac:dyDescent="0.2">
      <c r="A52" s="140" t="s">
        <v>217</v>
      </c>
      <c r="B52" s="146" t="s">
        <v>301</v>
      </c>
      <c r="C52" s="197"/>
      <c r="D52" s="186"/>
      <c r="E52" s="146" t="s">
        <v>218</v>
      </c>
      <c r="F52" s="157"/>
      <c r="G52" s="158"/>
      <c r="H52" s="141">
        <v>25000</v>
      </c>
      <c r="I52" s="197"/>
      <c r="J52" s="186"/>
      <c r="K52" s="160">
        <v>25000</v>
      </c>
      <c r="L52" s="161"/>
      <c r="M52" s="162"/>
      <c r="N52" s="113"/>
      <c r="O52" s="113"/>
      <c r="P52" s="113"/>
    </row>
    <row r="53" spans="1:16" ht="10.7" customHeight="1" x14ac:dyDescent="0.2">
      <c r="A53" s="198" t="s">
        <v>219</v>
      </c>
      <c r="B53" s="131"/>
      <c r="C53" s="199"/>
      <c r="D53" s="186"/>
      <c r="E53" s="200"/>
      <c r="F53" s="201"/>
      <c r="G53" s="202"/>
      <c r="H53" s="131"/>
      <c r="I53" s="199" t="s">
        <v>220</v>
      </c>
      <c r="J53" s="186"/>
      <c r="K53" s="160"/>
      <c r="L53" s="161" t="s">
        <v>220</v>
      </c>
      <c r="M53" s="162"/>
      <c r="N53" s="113"/>
      <c r="O53" s="113"/>
      <c r="P53" s="113"/>
    </row>
    <row r="54" spans="1:16" ht="10.7" customHeight="1" x14ac:dyDescent="0.2">
      <c r="A54" s="140" t="s">
        <v>221</v>
      </c>
      <c r="B54" s="146">
        <v>1000000</v>
      </c>
      <c r="C54" s="197"/>
      <c r="D54" s="186"/>
      <c r="E54" s="146">
        <v>1000000</v>
      </c>
      <c r="F54" s="157"/>
      <c r="G54" s="158"/>
      <c r="H54" s="141">
        <v>1000000</v>
      </c>
      <c r="I54" s="197"/>
      <c r="J54" s="186"/>
      <c r="K54" s="160">
        <v>1000000</v>
      </c>
      <c r="L54" s="203"/>
      <c r="M54" s="162"/>
      <c r="N54" s="113"/>
      <c r="O54" s="113"/>
      <c r="P54" s="113"/>
    </row>
    <row r="55" spans="1:16" ht="10.7" customHeight="1" x14ac:dyDescent="0.2">
      <c r="A55" s="140" t="s">
        <v>222</v>
      </c>
      <c r="B55" s="146">
        <v>1000000</v>
      </c>
      <c r="C55" s="197"/>
      <c r="D55" s="186"/>
      <c r="E55" s="146">
        <v>500000</v>
      </c>
      <c r="F55" s="157"/>
      <c r="G55" s="158"/>
      <c r="H55" s="141">
        <v>500000</v>
      </c>
      <c r="I55" s="197"/>
      <c r="J55" s="186"/>
      <c r="K55" s="160">
        <v>500000</v>
      </c>
      <c r="L55" s="161"/>
      <c r="M55" s="162"/>
      <c r="N55" s="113"/>
      <c r="O55" s="113"/>
      <c r="P55" s="113"/>
    </row>
    <row r="56" spans="1:16" ht="10.7" customHeight="1" x14ac:dyDescent="0.2">
      <c r="A56" s="140" t="s">
        <v>223</v>
      </c>
      <c r="B56" s="131" t="s">
        <v>302</v>
      </c>
      <c r="C56" s="197"/>
      <c r="D56" s="186"/>
      <c r="E56" s="146"/>
      <c r="F56" s="157"/>
      <c r="G56" s="158"/>
      <c r="H56" s="141"/>
      <c r="I56" s="197"/>
      <c r="J56" s="186"/>
      <c r="K56" s="160"/>
      <c r="L56" s="161"/>
      <c r="M56" s="162"/>
      <c r="N56" s="113"/>
      <c r="O56" s="113"/>
      <c r="P56" s="113"/>
    </row>
    <row r="57" spans="1:16" ht="10.7" customHeight="1" x14ac:dyDescent="0.2">
      <c r="A57" s="140" t="s">
        <v>224</v>
      </c>
      <c r="B57" s="146"/>
      <c r="C57" s="197"/>
      <c r="D57" s="186"/>
      <c r="E57" s="146"/>
      <c r="F57" s="157"/>
      <c r="G57" s="158"/>
      <c r="H57" s="141" t="s">
        <v>225</v>
      </c>
      <c r="I57" s="197"/>
      <c r="J57" s="186"/>
      <c r="K57" s="160" t="s">
        <v>226</v>
      </c>
      <c r="L57" s="161"/>
      <c r="M57" s="162"/>
      <c r="N57" s="113"/>
      <c r="O57" s="113"/>
      <c r="P57" s="113"/>
    </row>
    <row r="58" spans="1:16" ht="10.7" customHeight="1" x14ac:dyDescent="0.2">
      <c r="A58" s="140" t="s">
        <v>227</v>
      </c>
      <c r="B58" s="146"/>
      <c r="C58" s="197"/>
      <c r="D58" s="186"/>
      <c r="E58" s="146"/>
      <c r="F58" s="157"/>
      <c r="G58" s="158"/>
      <c r="H58" s="204" t="s">
        <v>228</v>
      </c>
      <c r="I58" s="197"/>
      <c r="J58" s="186"/>
      <c r="K58" s="160" t="s">
        <v>229</v>
      </c>
      <c r="L58" s="161"/>
      <c r="M58" s="162"/>
      <c r="N58" s="113"/>
      <c r="O58" s="113"/>
      <c r="P58" s="113"/>
    </row>
    <row r="59" spans="1:16" ht="10.7" customHeight="1" x14ac:dyDescent="0.2">
      <c r="A59" s="140" t="s">
        <v>230</v>
      </c>
      <c r="B59" s="146"/>
      <c r="C59" s="197"/>
      <c r="D59" s="186"/>
      <c r="E59" s="146"/>
      <c r="F59" s="157"/>
      <c r="G59" s="158"/>
      <c r="H59" s="204" t="s">
        <v>228</v>
      </c>
      <c r="I59" s="197"/>
      <c r="J59" s="186"/>
      <c r="K59" s="160" t="s">
        <v>229</v>
      </c>
      <c r="L59" s="161"/>
      <c r="M59" s="162"/>
      <c r="N59" s="113"/>
      <c r="O59" s="113"/>
      <c r="P59" s="113"/>
    </row>
    <row r="60" spans="1:16" ht="10.7" customHeight="1" x14ac:dyDescent="0.2">
      <c r="A60" s="140" t="s">
        <v>231</v>
      </c>
      <c r="B60" s="508" t="s">
        <v>299</v>
      </c>
      <c r="C60" s="509"/>
      <c r="D60" s="510"/>
      <c r="E60" s="146">
        <v>60000</v>
      </c>
      <c r="F60" s="157"/>
      <c r="G60" s="158"/>
      <c r="H60" s="141">
        <v>15000</v>
      </c>
      <c r="I60" s="197"/>
      <c r="J60" s="186"/>
      <c r="K60" s="160">
        <v>15000</v>
      </c>
      <c r="L60" s="161"/>
      <c r="M60" s="162"/>
      <c r="N60" s="113"/>
      <c r="O60" s="113"/>
      <c r="P60" s="113"/>
    </row>
    <row r="61" spans="1:16" ht="10.7" customHeight="1" x14ac:dyDescent="0.2">
      <c r="A61" s="183" t="s">
        <v>300</v>
      </c>
      <c r="B61" s="508" t="s">
        <v>299</v>
      </c>
      <c r="C61" s="509"/>
      <c r="D61" s="510"/>
      <c r="E61" s="146"/>
      <c r="F61" s="157"/>
      <c r="G61" s="158"/>
      <c r="H61" s="141"/>
      <c r="I61" s="197"/>
      <c r="J61" s="186"/>
      <c r="K61" s="160"/>
      <c r="L61" s="161"/>
      <c r="M61" s="162"/>
      <c r="N61" s="113"/>
      <c r="O61" s="113"/>
      <c r="P61" s="113"/>
    </row>
    <row r="62" spans="1:16" ht="10.7" customHeight="1" x14ac:dyDescent="0.2">
      <c r="A62" s="183" t="s">
        <v>232</v>
      </c>
      <c r="B62" s="303">
        <v>100000</v>
      </c>
      <c r="C62" s="197">
        <v>1000</v>
      </c>
      <c r="D62" s="142" t="s">
        <v>291</v>
      </c>
      <c r="E62" s="146">
        <v>10000</v>
      </c>
      <c r="F62" s="157"/>
      <c r="G62" s="158"/>
      <c r="H62" s="141">
        <v>50000</v>
      </c>
      <c r="I62" s="197"/>
      <c r="J62" s="186"/>
      <c r="K62" s="160">
        <v>50000</v>
      </c>
      <c r="L62" s="161"/>
      <c r="M62" s="162"/>
      <c r="N62" s="113"/>
      <c r="O62" s="113"/>
      <c r="P62" s="113"/>
    </row>
    <row r="63" spans="1:16" ht="10.7" customHeight="1" x14ac:dyDescent="0.2">
      <c r="A63" s="183" t="s">
        <v>233</v>
      </c>
      <c r="B63" s="141">
        <v>50000</v>
      </c>
      <c r="C63" s="197"/>
      <c r="D63" s="186"/>
      <c r="E63" s="146">
        <v>50000</v>
      </c>
      <c r="F63" s="157"/>
      <c r="G63" s="158"/>
      <c r="H63" s="141">
        <v>50000</v>
      </c>
      <c r="I63" s="197"/>
      <c r="J63" s="186"/>
      <c r="K63" s="160">
        <v>50000</v>
      </c>
      <c r="L63" s="161"/>
      <c r="M63" s="162"/>
      <c r="N63" s="113"/>
      <c r="O63" s="113"/>
      <c r="P63" s="113"/>
    </row>
    <row r="64" spans="1:16" ht="10.7" customHeight="1" x14ac:dyDescent="0.2">
      <c r="A64" s="140" t="s">
        <v>234</v>
      </c>
      <c r="B64" s="146">
        <v>50000</v>
      </c>
      <c r="C64" s="197"/>
      <c r="D64" s="186"/>
      <c r="E64" s="146">
        <v>25000</v>
      </c>
      <c r="F64" s="157"/>
      <c r="G64" s="158"/>
      <c r="H64" s="141">
        <v>50000</v>
      </c>
      <c r="I64" s="197"/>
      <c r="J64" s="186"/>
      <c r="K64" s="160">
        <v>10000</v>
      </c>
      <c r="L64" s="161"/>
      <c r="M64" s="162"/>
      <c r="N64" s="113"/>
      <c r="O64" s="113"/>
      <c r="P64" s="113"/>
    </row>
    <row r="65" spans="1:16" ht="10.7" customHeight="1" x14ac:dyDescent="0.2">
      <c r="A65" s="140" t="s">
        <v>235</v>
      </c>
      <c r="B65" s="205">
        <v>0.25</v>
      </c>
      <c r="C65" s="197"/>
      <c r="D65" s="186"/>
      <c r="E65" s="205">
        <v>0.25</v>
      </c>
      <c r="F65" s="157"/>
      <c r="G65" s="158"/>
      <c r="H65" s="206">
        <v>0.33</v>
      </c>
      <c r="I65" s="197"/>
      <c r="J65" s="186"/>
      <c r="K65" s="207">
        <v>0.33</v>
      </c>
      <c r="L65" s="161"/>
      <c r="M65" s="162"/>
      <c r="N65" s="113"/>
      <c r="O65" s="113"/>
      <c r="P65" s="113"/>
    </row>
    <row r="66" spans="1:16" ht="10.7" customHeight="1" x14ac:dyDescent="0.2">
      <c r="A66" s="183" t="s">
        <v>236</v>
      </c>
      <c r="B66" s="184"/>
      <c r="C66" s="197"/>
      <c r="D66" s="186"/>
      <c r="E66" s="184" t="s">
        <v>210</v>
      </c>
      <c r="F66" s="208">
        <v>250</v>
      </c>
      <c r="G66" s="158"/>
      <c r="H66" s="141">
        <v>25000</v>
      </c>
      <c r="I66" s="197"/>
      <c r="J66" s="186"/>
      <c r="K66" s="160">
        <v>25000</v>
      </c>
      <c r="L66" s="161"/>
      <c r="M66" s="162"/>
      <c r="N66" s="113"/>
      <c r="O66" s="113"/>
      <c r="P66" s="113"/>
    </row>
    <row r="67" spans="1:16" ht="10.7" customHeight="1" x14ac:dyDescent="0.2">
      <c r="A67" s="140" t="s">
        <v>237</v>
      </c>
      <c r="B67" s="209"/>
      <c r="C67" s="197"/>
      <c r="D67" s="186"/>
      <c r="E67" s="146" t="s">
        <v>209</v>
      </c>
      <c r="F67" s="157"/>
      <c r="G67" s="158"/>
      <c r="H67" s="209"/>
      <c r="I67" s="197"/>
      <c r="J67" s="186"/>
      <c r="K67" s="160"/>
      <c r="L67" s="161"/>
      <c r="M67" s="162"/>
      <c r="N67" s="113"/>
      <c r="O67" s="113"/>
      <c r="P67" s="113"/>
    </row>
    <row r="68" spans="1:16" x14ac:dyDescent="0.2">
      <c r="A68" s="140" t="s">
        <v>238</v>
      </c>
      <c r="B68" s="146"/>
      <c r="C68" s="197"/>
      <c r="D68" s="133"/>
      <c r="E68" s="146">
        <v>5000</v>
      </c>
      <c r="F68" s="157"/>
      <c r="G68" s="158"/>
      <c r="H68" s="146"/>
      <c r="I68" s="197"/>
      <c r="J68" s="133"/>
      <c r="K68" s="160"/>
      <c r="L68" s="161"/>
      <c r="M68" s="162"/>
      <c r="N68" s="113"/>
      <c r="O68" s="113"/>
      <c r="P68" s="113"/>
    </row>
    <row r="69" spans="1:16" ht="3" customHeight="1" x14ac:dyDescent="0.2">
      <c r="A69" s="140"/>
      <c r="B69" s="131"/>
      <c r="C69" s="132"/>
      <c r="D69" s="186"/>
      <c r="E69" s="156"/>
      <c r="F69" s="157"/>
      <c r="G69" s="158"/>
      <c r="H69" s="131"/>
      <c r="I69" s="132"/>
      <c r="J69" s="186"/>
      <c r="K69" s="137"/>
      <c r="M69" s="139"/>
      <c r="N69" s="113"/>
      <c r="O69" s="113"/>
      <c r="P69" s="113"/>
    </row>
    <row r="70" spans="1:16" ht="15" customHeight="1" x14ac:dyDescent="0.2">
      <c r="A70" s="210" t="s">
        <v>97</v>
      </c>
      <c r="B70" s="123"/>
      <c r="C70" s="211"/>
      <c r="D70" s="212"/>
      <c r="E70" s="213"/>
      <c r="F70" s="214"/>
      <c r="G70" s="215"/>
      <c r="H70" s="123"/>
      <c r="I70" s="211"/>
      <c r="J70" s="212"/>
      <c r="K70" s="216"/>
      <c r="L70" s="217"/>
      <c r="M70" s="218"/>
      <c r="N70" s="113"/>
      <c r="O70" s="113"/>
      <c r="P70" s="113"/>
    </row>
    <row r="71" spans="1:16" ht="10.7" customHeight="1" x14ac:dyDescent="0.2">
      <c r="A71" s="140" t="s">
        <v>239</v>
      </c>
      <c r="B71" s="146">
        <v>1000000</v>
      </c>
      <c r="C71" s="132"/>
      <c r="D71" s="186"/>
      <c r="E71" s="146">
        <v>2000000</v>
      </c>
      <c r="F71" s="157"/>
      <c r="G71" s="158"/>
      <c r="H71" s="146">
        <v>1000000</v>
      </c>
      <c r="I71" s="132"/>
      <c r="J71" s="186"/>
      <c r="K71" s="146">
        <v>1000000</v>
      </c>
      <c r="L71" s="132"/>
      <c r="M71" s="186"/>
      <c r="N71" s="113"/>
      <c r="O71" s="113"/>
      <c r="P71" s="113"/>
    </row>
    <row r="72" spans="1:16" ht="10.7" customHeight="1" x14ac:dyDescent="0.2">
      <c r="A72" s="140" t="s">
        <v>240</v>
      </c>
      <c r="B72" s="146">
        <v>2000000</v>
      </c>
      <c r="C72" s="197"/>
      <c r="D72" s="186"/>
      <c r="E72" s="146">
        <v>4000000</v>
      </c>
      <c r="F72" s="157"/>
      <c r="G72" s="158"/>
      <c r="H72" s="146">
        <v>2000000</v>
      </c>
      <c r="I72" s="197"/>
      <c r="J72" s="186"/>
      <c r="K72" s="146">
        <v>2000000</v>
      </c>
      <c r="L72" s="197"/>
      <c r="M72" s="186"/>
      <c r="N72" s="113"/>
      <c r="O72" s="113"/>
      <c r="P72" s="113"/>
    </row>
    <row r="73" spans="1:16" ht="10.7" customHeight="1" x14ac:dyDescent="0.2">
      <c r="A73" s="140" t="s">
        <v>241</v>
      </c>
      <c r="B73" s="146">
        <v>5000</v>
      </c>
      <c r="C73" s="197"/>
      <c r="D73" s="186"/>
      <c r="E73" s="143">
        <v>10000</v>
      </c>
      <c r="F73" s="157"/>
      <c r="G73" s="158"/>
      <c r="H73" s="146">
        <v>10000</v>
      </c>
      <c r="I73" s="197"/>
      <c r="J73" s="186"/>
      <c r="K73" s="146">
        <v>15000</v>
      </c>
      <c r="L73" s="197"/>
      <c r="M73" s="186"/>
      <c r="N73" s="113"/>
      <c r="O73" s="113"/>
      <c r="P73" s="113"/>
    </row>
    <row r="74" spans="1:16" ht="10.7" customHeight="1" x14ac:dyDescent="0.2">
      <c r="A74" s="140" t="s">
        <v>242</v>
      </c>
      <c r="B74" s="146">
        <v>100000</v>
      </c>
      <c r="C74" s="197"/>
      <c r="D74" s="186"/>
      <c r="E74" s="143">
        <v>300000</v>
      </c>
      <c r="F74" s="157"/>
      <c r="G74" s="158"/>
      <c r="H74" s="146">
        <v>300000</v>
      </c>
      <c r="I74" s="197"/>
      <c r="J74" s="186"/>
      <c r="K74" s="146">
        <v>300000</v>
      </c>
      <c r="L74" s="197"/>
      <c r="M74" s="186"/>
      <c r="N74" s="113"/>
      <c r="O74" s="113"/>
      <c r="P74" s="113"/>
    </row>
    <row r="75" spans="1:16" ht="10.7" customHeight="1" x14ac:dyDescent="0.2">
      <c r="A75" s="140" t="s">
        <v>243</v>
      </c>
      <c r="B75" s="146">
        <v>1000000</v>
      </c>
      <c r="C75" s="197"/>
      <c r="D75" s="186"/>
      <c r="E75" s="143"/>
      <c r="F75" s="157"/>
      <c r="G75" s="158"/>
      <c r="H75" s="146">
        <v>500000</v>
      </c>
      <c r="I75" s="132">
        <v>1000</v>
      </c>
      <c r="J75" s="186"/>
      <c r="K75" s="146" t="s">
        <v>244</v>
      </c>
      <c r="L75" s="132">
        <v>1000</v>
      </c>
      <c r="M75" s="186"/>
      <c r="N75" s="113"/>
      <c r="O75" s="113"/>
      <c r="P75" s="113"/>
    </row>
    <row r="76" spans="1:16" ht="10.7" customHeight="1" x14ac:dyDescent="0.2">
      <c r="A76" s="140" t="s">
        <v>245</v>
      </c>
      <c r="B76" s="146">
        <v>100000</v>
      </c>
      <c r="C76" s="197"/>
      <c r="D76" s="186"/>
      <c r="E76" s="143">
        <v>5000</v>
      </c>
      <c r="F76" s="157"/>
      <c r="G76" s="158"/>
      <c r="H76" s="146">
        <v>100000</v>
      </c>
      <c r="I76" s="132">
        <v>5000</v>
      </c>
      <c r="J76" s="186"/>
      <c r="K76" s="219">
        <v>10000</v>
      </c>
      <c r="L76" s="132">
        <v>5000</v>
      </c>
      <c r="M76" s="186"/>
      <c r="N76" s="113"/>
      <c r="O76" s="113"/>
      <c r="P76" s="113"/>
    </row>
    <row r="77" spans="1:16" ht="12" customHeight="1" thickBot="1" x14ac:dyDescent="0.25">
      <c r="A77" s="220" t="s">
        <v>246</v>
      </c>
      <c r="B77" s="221"/>
      <c r="C77" s="222"/>
      <c r="D77" s="223">
        <f>SUM(D10:D76)</f>
        <v>0</v>
      </c>
      <c r="E77" s="224"/>
      <c r="F77" s="225"/>
      <c r="G77" s="223">
        <f>SUM(G10:G76)</f>
        <v>0</v>
      </c>
      <c r="H77" s="221"/>
      <c r="I77" s="222"/>
      <c r="J77" s="223">
        <f>SUM(J10:J76)</f>
        <v>0</v>
      </c>
      <c r="K77" s="221"/>
      <c r="L77" s="222"/>
      <c r="M77" s="223">
        <f>SUM(M10:M76)</f>
        <v>0</v>
      </c>
      <c r="N77" s="113"/>
      <c r="O77" s="113"/>
      <c r="P77" s="113"/>
    </row>
    <row r="78" spans="1:16" ht="24.95" customHeight="1" x14ac:dyDescent="0.2">
      <c r="A78" s="226" t="s">
        <v>247</v>
      </c>
      <c r="B78" s="227" t="s">
        <v>292</v>
      </c>
      <c r="C78" s="119" t="s">
        <v>293</v>
      </c>
      <c r="D78" s="228"/>
      <c r="E78" s="229" t="s">
        <v>249</v>
      </c>
      <c r="F78" s="230" t="s">
        <v>250</v>
      </c>
      <c r="G78" s="231"/>
      <c r="H78" s="227" t="s">
        <v>251</v>
      </c>
      <c r="I78" s="232" t="s">
        <v>252</v>
      </c>
      <c r="J78" s="228"/>
      <c r="K78" s="227" t="s">
        <v>251</v>
      </c>
      <c r="L78" s="232" t="s">
        <v>252</v>
      </c>
      <c r="M78" s="228"/>
      <c r="N78" s="113"/>
      <c r="O78" s="113"/>
      <c r="P78" s="113"/>
    </row>
    <row r="79" spans="1:16" ht="10.7" customHeight="1" x14ac:dyDescent="0.2">
      <c r="A79" s="156" t="s">
        <v>253</v>
      </c>
      <c r="B79" s="146">
        <v>1000000</v>
      </c>
      <c r="C79" s="132"/>
      <c r="D79" s="133"/>
      <c r="E79" s="143">
        <v>1000000</v>
      </c>
      <c r="F79" s="144"/>
      <c r="G79" s="145"/>
      <c r="H79" s="146">
        <v>1000000</v>
      </c>
      <c r="I79" s="132"/>
      <c r="J79" s="133"/>
      <c r="K79" s="146">
        <v>1000000</v>
      </c>
      <c r="L79" s="132"/>
      <c r="M79" s="133"/>
      <c r="N79" s="113"/>
      <c r="O79" s="113"/>
      <c r="P79" s="113"/>
    </row>
    <row r="80" spans="1:16" ht="10.7" customHeight="1" x14ac:dyDescent="0.2">
      <c r="A80" s="156" t="s">
        <v>254</v>
      </c>
      <c r="B80" s="146">
        <v>1000000</v>
      </c>
      <c r="C80" s="132"/>
      <c r="D80" s="186"/>
      <c r="E80" s="143">
        <v>1000000</v>
      </c>
      <c r="F80" s="144"/>
      <c r="G80" s="145"/>
      <c r="H80" s="146">
        <v>1000000</v>
      </c>
      <c r="I80" s="132"/>
      <c r="J80" s="186"/>
      <c r="K80" s="146">
        <v>1000000</v>
      </c>
      <c r="L80" s="132"/>
      <c r="M80" s="186"/>
      <c r="N80" s="113"/>
      <c r="O80" s="113"/>
      <c r="P80" s="113"/>
    </row>
    <row r="81" spans="1:16" ht="10.7" customHeight="1" x14ac:dyDescent="0.2">
      <c r="A81" s="156" t="s">
        <v>255</v>
      </c>
      <c r="B81" s="146">
        <v>1000000</v>
      </c>
      <c r="C81" s="197"/>
      <c r="D81" s="186"/>
      <c r="E81" s="143">
        <v>1000000</v>
      </c>
      <c r="F81" s="144"/>
      <c r="G81" s="145"/>
      <c r="H81" s="146">
        <v>1000000</v>
      </c>
      <c r="I81" s="197"/>
      <c r="J81" s="186"/>
      <c r="K81" s="146">
        <v>1000000</v>
      </c>
      <c r="L81" s="197"/>
      <c r="M81" s="186"/>
      <c r="N81" s="113"/>
      <c r="O81" s="113"/>
      <c r="P81" s="113"/>
    </row>
    <row r="82" spans="1:16" ht="10.7" customHeight="1" x14ac:dyDescent="0.2">
      <c r="A82" s="156" t="s">
        <v>256</v>
      </c>
      <c r="B82" s="146"/>
      <c r="C82" s="197">
        <v>500</v>
      </c>
      <c r="D82" s="186"/>
      <c r="E82" s="143"/>
      <c r="F82" s="144">
        <v>250</v>
      </c>
      <c r="G82" s="145"/>
      <c r="H82" s="146"/>
      <c r="I82" s="197">
        <v>250</v>
      </c>
      <c r="J82" s="186"/>
      <c r="K82" s="146"/>
      <c r="L82" s="197">
        <v>250</v>
      </c>
      <c r="M82" s="186"/>
      <c r="N82" s="113"/>
      <c r="O82" s="113"/>
      <c r="P82" s="113"/>
    </row>
    <row r="83" spans="1:16" ht="10.7" customHeight="1" x14ac:dyDescent="0.2">
      <c r="A83" s="156" t="s">
        <v>257</v>
      </c>
      <c r="B83" s="146"/>
      <c r="C83" s="197">
        <v>1000</v>
      </c>
      <c r="D83" s="186"/>
      <c r="E83" s="143"/>
      <c r="F83" s="144">
        <v>500</v>
      </c>
      <c r="G83" s="145"/>
      <c r="H83" s="146"/>
      <c r="I83" s="197">
        <v>500</v>
      </c>
      <c r="J83" s="186"/>
      <c r="K83" s="146"/>
      <c r="L83" s="197">
        <v>500</v>
      </c>
      <c r="M83" s="186"/>
      <c r="N83" s="113"/>
      <c r="O83" s="113"/>
      <c r="P83" s="113"/>
    </row>
    <row r="84" spans="1:16" ht="10.7" customHeight="1" x14ac:dyDescent="0.2">
      <c r="A84" s="156" t="s">
        <v>258</v>
      </c>
      <c r="B84" s="146">
        <v>5000</v>
      </c>
      <c r="C84" s="132"/>
      <c r="D84" s="186"/>
      <c r="E84" s="143">
        <v>10000</v>
      </c>
      <c r="F84" s="144"/>
      <c r="G84" s="145"/>
      <c r="H84" s="146">
        <v>10000</v>
      </c>
      <c r="I84" s="132"/>
      <c r="J84" s="186"/>
      <c r="K84" s="146">
        <v>10000</v>
      </c>
      <c r="L84" s="132"/>
      <c r="M84" s="186"/>
      <c r="N84" s="113"/>
      <c r="O84" s="113"/>
      <c r="P84" s="113"/>
    </row>
    <row r="85" spans="1:16" ht="10.7" customHeight="1" x14ac:dyDescent="0.2">
      <c r="A85" s="156" t="s">
        <v>259</v>
      </c>
      <c r="B85" s="146"/>
      <c r="C85" s="132"/>
      <c r="D85" s="186"/>
      <c r="E85" s="143" t="s">
        <v>260</v>
      </c>
      <c r="F85" s="144"/>
      <c r="G85" s="145"/>
      <c r="H85" s="146" t="s">
        <v>260</v>
      </c>
      <c r="I85" s="132"/>
      <c r="J85" s="186"/>
      <c r="K85" s="146" t="s">
        <v>260</v>
      </c>
      <c r="L85" s="132"/>
      <c r="M85" s="186"/>
      <c r="N85" s="113"/>
      <c r="O85" s="113"/>
      <c r="P85" s="113"/>
    </row>
    <row r="86" spans="1:16" ht="12" customHeight="1" thickBot="1" x14ac:dyDescent="0.25">
      <c r="A86" s="224" t="s">
        <v>261</v>
      </c>
      <c r="B86" s="221"/>
      <c r="C86" s="222"/>
      <c r="D86" s="233"/>
      <c r="E86" s="224"/>
      <c r="F86" s="225"/>
      <c r="G86" s="233"/>
      <c r="H86" s="221"/>
      <c r="I86" s="222"/>
      <c r="J86" s="233"/>
      <c r="K86" s="221"/>
      <c r="L86" s="222"/>
      <c r="M86" s="233"/>
      <c r="N86" s="113"/>
      <c r="O86" s="113"/>
      <c r="P86" s="113"/>
    </row>
    <row r="87" spans="1:16" ht="24.95" customHeight="1" x14ac:dyDescent="0.2">
      <c r="A87" s="226" t="s">
        <v>262</v>
      </c>
      <c r="B87" s="227"/>
      <c r="C87" s="119" t="s">
        <v>248</v>
      </c>
      <c r="D87" s="228"/>
      <c r="E87" s="234"/>
      <c r="F87" s="230" t="s">
        <v>250</v>
      </c>
      <c r="G87" s="231"/>
      <c r="H87" s="227"/>
      <c r="I87" s="119" t="s">
        <v>252</v>
      </c>
      <c r="J87" s="228"/>
      <c r="K87" s="227"/>
      <c r="L87" s="119" t="s">
        <v>252</v>
      </c>
      <c r="M87" s="228"/>
      <c r="N87" s="113"/>
      <c r="O87" s="113"/>
      <c r="P87" s="113"/>
    </row>
    <row r="88" spans="1:16" ht="10.7" customHeight="1" x14ac:dyDescent="0.2">
      <c r="A88" s="156" t="s">
        <v>263</v>
      </c>
      <c r="B88" s="146">
        <v>1000000</v>
      </c>
      <c r="C88" s="132"/>
      <c r="D88" s="133"/>
      <c r="E88" s="143">
        <v>1000000</v>
      </c>
      <c r="F88" s="144"/>
      <c r="G88" s="145"/>
      <c r="H88" s="146">
        <v>1000000</v>
      </c>
      <c r="I88" s="132"/>
      <c r="J88" s="133"/>
      <c r="K88" s="146">
        <v>1000000</v>
      </c>
      <c r="L88" s="132"/>
      <c r="M88" s="133"/>
      <c r="N88" s="113"/>
      <c r="O88" s="113"/>
      <c r="P88" s="113"/>
    </row>
    <row r="89" spans="1:16" ht="10.7" customHeight="1" x14ac:dyDescent="0.2">
      <c r="A89" s="156" t="s">
        <v>264</v>
      </c>
      <c r="B89" s="146">
        <v>1000000</v>
      </c>
      <c r="C89" s="132"/>
      <c r="D89" s="133"/>
      <c r="E89" s="143">
        <v>1000000</v>
      </c>
      <c r="F89" s="144"/>
      <c r="G89" s="145"/>
      <c r="H89" s="146">
        <v>1000000</v>
      </c>
      <c r="I89" s="132"/>
      <c r="J89" s="133"/>
      <c r="K89" s="146">
        <v>1000000</v>
      </c>
      <c r="L89" s="132"/>
      <c r="M89" s="133"/>
      <c r="N89" s="113"/>
      <c r="O89" s="113"/>
      <c r="P89" s="113"/>
    </row>
    <row r="90" spans="1:16" ht="10.7" customHeight="1" x14ac:dyDescent="0.2">
      <c r="A90" s="156" t="s">
        <v>265</v>
      </c>
      <c r="B90" s="146">
        <v>0</v>
      </c>
      <c r="C90" s="132"/>
      <c r="D90" s="133"/>
      <c r="E90" s="143">
        <v>10000</v>
      </c>
      <c r="F90" s="144"/>
      <c r="G90" s="145"/>
      <c r="H90" s="146">
        <v>0</v>
      </c>
      <c r="I90" s="132"/>
      <c r="J90" s="133"/>
      <c r="K90" s="146">
        <v>10000</v>
      </c>
      <c r="L90" s="132"/>
      <c r="M90" s="133"/>
      <c r="N90" s="113"/>
      <c r="O90" s="113"/>
      <c r="P90" s="113"/>
    </row>
    <row r="91" spans="1:16" ht="12" customHeight="1" thickBot="1" x14ac:dyDescent="0.25">
      <c r="A91" s="224" t="s">
        <v>266</v>
      </c>
      <c r="B91" s="235"/>
      <c r="C91" s="236"/>
      <c r="D91" s="237"/>
      <c r="E91" s="224"/>
      <c r="F91" s="225"/>
      <c r="G91" s="233"/>
      <c r="H91" s="235"/>
      <c r="I91" s="236"/>
      <c r="J91" s="237"/>
      <c r="K91" s="235"/>
      <c r="L91" s="236"/>
      <c r="M91" s="237"/>
      <c r="N91" s="113"/>
      <c r="O91" s="113"/>
      <c r="P91" s="113"/>
    </row>
    <row r="92" spans="1:16" ht="24.95" customHeight="1" x14ac:dyDescent="0.2">
      <c r="A92" s="226" t="s">
        <v>34</v>
      </c>
      <c r="B92" s="518" t="s">
        <v>248</v>
      </c>
      <c r="C92" s="519"/>
      <c r="D92" s="520"/>
      <c r="E92" s="238"/>
      <c r="F92" s="239" t="s">
        <v>250</v>
      </c>
      <c r="G92" s="240"/>
      <c r="H92" s="518" t="s">
        <v>252</v>
      </c>
      <c r="I92" s="519"/>
      <c r="J92" s="520"/>
      <c r="N92" s="113"/>
      <c r="O92" s="113"/>
      <c r="P92" s="113"/>
    </row>
    <row r="93" spans="1:16" ht="10.7" customHeight="1" x14ac:dyDescent="0.2">
      <c r="A93" s="241" t="s">
        <v>267</v>
      </c>
      <c r="B93" s="521"/>
      <c r="C93" s="522"/>
      <c r="D93" s="523"/>
      <c r="E93" s="241"/>
      <c r="F93" s="242"/>
      <c r="G93" s="243"/>
      <c r="H93" s="521"/>
      <c r="I93" s="522"/>
      <c r="J93" s="523"/>
      <c r="N93" s="113"/>
      <c r="O93" s="113"/>
      <c r="P93" s="113"/>
    </row>
    <row r="94" spans="1:16" ht="10.7" customHeight="1" x14ac:dyDescent="0.2">
      <c r="A94" s="130" t="s">
        <v>268</v>
      </c>
      <c r="B94" s="244" t="s">
        <v>41</v>
      </c>
      <c r="C94" s="245" t="s">
        <v>269</v>
      </c>
      <c r="D94" s="133"/>
      <c r="E94" s="246" t="s">
        <v>41</v>
      </c>
      <c r="F94" s="247" t="s">
        <v>269</v>
      </c>
      <c r="G94" s="136"/>
      <c r="H94" s="244" t="s">
        <v>41</v>
      </c>
      <c r="I94" s="245" t="s">
        <v>269</v>
      </c>
      <c r="J94" s="133"/>
      <c r="N94" s="113"/>
      <c r="O94" s="113"/>
      <c r="P94" s="113"/>
    </row>
    <row r="95" spans="1:16" ht="10.7" customHeight="1" x14ac:dyDescent="0.2">
      <c r="A95" s="156" t="s">
        <v>270</v>
      </c>
      <c r="B95" s="146"/>
      <c r="C95" s="248">
        <v>4.75</v>
      </c>
      <c r="D95" s="133">
        <f>(B95*C95)/100</f>
        <v>0</v>
      </c>
      <c r="E95" s="143">
        <v>154100</v>
      </c>
      <c r="F95" s="248">
        <v>4.6100000000000003</v>
      </c>
      <c r="G95" s="133">
        <f>(E95*F95)/100</f>
        <v>7104.01</v>
      </c>
      <c r="H95" s="146">
        <v>154100</v>
      </c>
      <c r="I95" s="248">
        <v>4.75</v>
      </c>
      <c r="J95" s="133">
        <f>(H95*I95)/100</f>
        <v>7319.75</v>
      </c>
      <c r="N95" s="113"/>
      <c r="O95" s="113"/>
      <c r="P95" s="113"/>
    </row>
    <row r="96" spans="1:16" ht="10.7" customHeight="1" x14ac:dyDescent="0.2">
      <c r="A96" s="156" t="s">
        <v>271</v>
      </c>
      <c r="B96" s="146"/>
      <c r="C96" s="248">
        <v>7.36</v>
      </c>
      <c r="D96" s="133">
        <f>(B96*C96)/100</f>
        <v>0</v>
      </c>
      <c r="E96" s="143">
        <v>262800</v>
      </c>
      <c r="F96" s="248">
        <v>7.14</v>
      </c>
      <c r="G96" s="133">
        <f>(E96*F96)/100</f>
        <v>18763.919999999998</v>
      </c>
      <c r="H96" s="146">
        <v>262800</v>
      </c>
      <c r="I96" s="248">
        <v>7.36</v>
      </c>
      <c r="J96" s="133">
        <f>(H96*I96)/100</f>
        <v>19342.080000000002</v>
      </c>
      <c r="N96" s="113"/>
      <c r="O96" s="113"/>
      <c r="P96" s="113"/>
    </row>
    <row r="97" spans="1:16" ht="10.7" customHeight="1" x14ac:dyDescent="0.2">
      <c r="A97" s="156" t="s">
        <v>272</v>
      </c>
      <c r="B97" s="146"/>
      <c r="C97" s="248">
        <v>3.15</v>
      </c>
      <c r="D97" s="133">
        <f>(B97*C97)/100</f>
        <v>0</v>
      </c>
      <c r="E97" s="143">
        <v>460400</v>
      </c>
      <c r="F97" s="248">
        <v>3.06</v>
      </c>
      <c r="G97" s="133">
        <f>(E97*F97)/100</f>
        <v>14088.24</v>
      </c>
      <c r="H97" s="146">
        <v>460400</v>
      </c>
      <c r="I97" s="248">
        <v>3.15</v>
      </c>
      <c r="J97" s="133">
        <f>(H97*I97)/100</f>
        <v>14502.6</v>
      </c>
      <c r="N97" s="113"/>
      <c r="O97" s="113"/>
      <c r="P97" s="113"/>
    </row>
    <row r="98" spans="1:16" ht="10.7" customHeight="1" x14ac:dyDescent="0.2">
      <c r="A98" s="156" t="s">
        <v>273</v>
      </c>
      <c r="B98" s="146"/>
      <c r="C98" s="248">
        <v>0.19</v>
      </c>
      <c r="D98" s="133">
        <f>(B98*C98)/100</f>
        <v>0</v>
      </c>
      <c r="E98" s="143">
        <v>625700</v>
      </c>
      <c r="F98" s="248">
        <v>0.19</v>
      </c>
      <c r="G98" s="133">
        <f>(E98*F98)/100</f>
        <v>1188.83</v>
      </c>
      <c r="H98" s="146">
        <v>625700</v>
      </c>
      <c r="I98" s="248">
        <v>0.19</v>
      </c>
      <c r="J98" s="133">
        <f>(H98*I98)/100</f>
        <v>1188.83</v>
      </c>
      <c r="N98" s="113"/>
      <c r="O98" s="113"/>
      <c r="P98" s="113"/>
    </row>
    <row r="99" spans="1:16" ht="10.7" customHeight="1" thickBot="1" x14ac:dyDescent="0.25">
      <c r="A99" s="156"/>
      <c r="B99" s="249">
        <f>SUM(B95:B98)</f>
        <v>0</v>
      </c>
      <c r="C99" s="248"/>
      <c r="D99" s="133">
        <f>SUM(D95:D98)</f>
        <v>0</v>
      </c>
      <c r="E99" s="249">
        <f>SUM(E95:E98)</f>
        <v>1503000</v>
      </c>
      <c r="F99" s="248"/>
      <c r="G99" s="250">
        <f>SUM(G95:G98)</f>
        <v>41145</v>
      </c>
      <c r="H99" s="249">
        <f>SUM(H95:H98)</f>
        <v>1503000</v>
      </c>
      <c r="I99" s="248"/>
      <c r="J99" s="250">
        <f>SUM(J95:J98)</f>
        <v>42353.26</v>
      </c>
      <c r="N99" s="113"/>
      <c r="O99" s="113"/>
      <c r="P99" s="113"/>
    </row>
    <row r="100" spans="1:16" ht="10.7" customHeight="1" thickTop="1" x14ac:dyDescent="0.2">
      <c r="A100" s="156" t="s">
        <v>274</v>
      </c>
      <c r="B100" s="146"/>
      <c r="C100" s="251"/>
      <c r="D100" s="133">
        <v>1398</v>
      </c>
      <c r="E100" s="143"/>
      <c r="F100" s="252">
        <v>3.2000000000000001E-2</v>
      </c>
      <c r="G100" s="133">
        <f>F100*G99</f>
        <v>1316.64</v>
      </c>
      <c r="H100" s="146"/>
      <c r="I100" s="252">
        <v>3.2300000000000002E-2</v>
      </c>
      <c r="J100" s="133">
        <f>I100*J99</f>
        <v>1368.0102980000001</v>
      </c>
      <c r="N100" s="113"/>
      <c r="O100" s="113"/>
      <c r="P100" s="113"/>
    </row>
    <row r="101" spans="1:16" ht="10.7" customHeight="1" x14ac:dyDescent="0.2">
      <c r="A101" s="156" t="s">
        <v>275</v>
      </c>
      <c r="B101" s="146"/>
      <c r="C101" s="251">
        <v>0.96</v>
      </c>
      <c r="D101" s="133">
        <v>41127</v>
      </c>
      <c r="E101" s="143"/>
      <c r="F101" s="251">
        <v>0.96</v>
      </c>
      <c r="G101" s="133">
        <f>SUM(G99+G100)*(F101-1)</f>
        <v>-1698.4656000000016</v>
      </c>
      <c r="H101" s="146"/>
      <c r="I101" s="251">
        <v>0.96</v>
      </c>
      <c r="J101" s="133">
        <f>SUM(J99+J100)*(I101-1)</f>
        <v>-1748.8508119200017</v>
      </c>
      <c r="N101" s="113"/>
      <c r="O101" s="113"/>
      <c r="P101" s="113"/>
    </row>
    <row r="102" spans="1:16" ht="10.7" customHeight="1" x14ac:dyDescent="0.2">
      <c r="A102" s="156" t="s">
        <v>276</v>
      </c>
      <c r="B102" s="131"/>
      <c r="C102" s="251">
        <v>0.85</v>
      </c>
      <c r="D102" s="133">
        <v>-6169</v>
      </c>
      <c r="E102" s="143"/>
      <c r="F102" s="251">
        <v>0.9</v>
      </c>
      <c r="G102" s="133">
        <f>SUM(G99:G101)*(F102-1)</f>
        <v>-4076.3174399999989</v>
      </c>
      <c r="H102" s="131"/>
      <c r="I102" s="251">
        <v>0.85</v>
      </c>
      <c r="J102" s="133">
        <f>SUM(J99:J101)*(I102-1)</f>
        <v>-6295.8629229120006</v>
      </c>
      <c r="N102" s="113"/>
      <c r="O102" s="113"/>
      <c r="P102" s="113"/>
    </row>
    <row r="103" spans="1:16" ht="10.7" customHeight="1" x14ac:dyDescent="0.2">
      <c r="A103" s="156" t="s">
        <v>277</v>
      </c>
      <c r="B103" s="131"/>
      <c r="C103" s="251"/>
      <c r="D103" s="133">
        <v>-3265</v>
      </c>
      <c r="E103" s="143"/>
      <c r="F103" s="253"/>
      <c r="G103" s="133">
        <v>-3265</v>
      </c>
      <c r="H103" s="131"/>
      <c r="I103" s="252">
        <v>9.5000000000000001E-2</v>
      </c>
      <c r="J103" s="133">
        <f>(J99+J100+J101+J102-10000)*-9.5%</f>
        <v>-2439.27287350096</v>
      </c>
      <c r="N103" s="113"/>
      <c r="O103" s="113"/>
      <c r="P103" s="113"/>
    </row>
    <row r="104" spans="1:16" ht="10.7" customHeight="1" x14ac:dyDescent="0.2">
      <c r="A104" s="156" t="s">
        <v>278</v>
      </c>
      <c r="B104" s="131"/>
      <c r="C104" s="248"/>
      <c r="D104" s="133"/>
      <c r="E104" s="143"/>
      <c r="F104" s="253"/>
      <c r="G104" s="133"/>
      <c r="H104" s="131"/>
      <c r="I104" s="252"/>
      <c r="J104" s="133"/>
      <c r="N104" s="113"/>
      <c r="O104" s="113"/>
      <c r="P104" s="113"/>
    </row>
    <row r="105" spans="1:16" ht="10.7" customHeight="1" x14ac:dyDescent="0.2">
      <c r="A105" s="156" t="s">
        <v>279</v>
      </c>
      <c r="B105" s="131"/>
      <c r="C105" s="254">
        <v>1E-4</v>
      </c>
      <c r="D105" s="133">
        <v>150</v>
      </c>
      <c r="E105" s="143"/>
      <c r="F105" s="254">
        <v>1E-4</v>
      </c>
      <c r="G105" s="133">
        <f>E99*F105</f>
        <v>150.30000000000001</v>
      </c>
      <c r="H105" s="131"/>
      <c r="I105" s="254">
        <v>1E-4</v>
      </c>
      <c r="J105" s="133">
        <f>H99*I105</f>
        <v>150.30000000000001</v>
      </c>
      <c r="N105" s="113"/>
      <c r="O105" s="113"/>
      <c r="P105" s="113"/>
    </row>
    <row r="106" spans="1:16" ht="10.7" customHeight="1" x14ac:dyDescent="0.2">
      <c r="A106" s="156" t="s">
        <v>280</v>
      </c>
      <c r="B106" s="131"/>
      <c r="C106" s="254"/>
      <c r="D106" s="133">
        <v>230</v>
      </c>
      <c r="E106" s="143"/>
      <c r="F106" s="254"/>
      <c r="G106" s="133">
        <v>230</v>
      </c>
      <c r="H106" s="131"/>
      <c r="I106" s="254"/>
      <c r="J106" s="133">
        <v>230</v>
      </c>
      <c r="N106" s="113"/>
      <c r="O106" s="113"/>
      <c r="P106" s="113"/>
    </row>
    <row r="107" spans="1:16" ht="10.7" customHeight="1" x14ac:dyDescent="0.2">
      <c r="A107" s="156" t="s">
        <v>281</v>
      </c>
      <c r="B107" s="131"/>
      <c r="C107" s="254">
        <v>1E-4</v>
      </c>
      <c r="D107" s="133">
        <v>150</v>
      </c>
      <c r="E107" s="143"/>
      <c r="F107" s="254">
        <v>1E-4</v>
      </c>
      <c r="G107" s="133">
        <f>E99*F107</f>
        <v>150.30000000000001</v>
      </c>
      <c r="H107" s="131"/>
      <c r="I107" s="254">
        <v>1E-4</v>
      </c>
      <c r="J107" s="133">
        <f>H99*I107</f>
        <v>150.30000000000001</v>
      </c>
      <c r="N107" s="113"/>
      <c r="O107" s="113"/>
      <c r="P107" s="113"/>
    </row>
    <row r="108" spans="1:16" ht="10.7" hidden="1" customHeight="1" x14ac:dyDescent="0.2">
      <c r="A108" s="255" t="s">
        <v>282</v>
      </c>
      <c r="B108" s="256"/>
      <c r="C108" s="257"/>
      <c r="D108" s="258">
        <f>SUM(D99:D107)</f>
        <v>33621</v>
      </c>
      <c r="E108" s="255"/>
      <c r="F108" s="259"/>
      <c r="G108" s="258">
        <f>SUM(G99:G107)</f>
        <v>33952.456960000003</v>
      </c>
      <c r="H108" s="256"/>
      <c r="I108" s="257"/>
      <c r="J108" s="258">
        <f>SUM(J99:J107)</f>
        <v>33767.883689667047</v>
      </c>
      <c r="N108" s="113"/>
      <c r="O108" s="113"/>
      <c r="P108" s="113"/>
    </row>
    <row r="109" spans="1:16" ht="18" customHeight="1" x14ac:dyDescent="0.2">
      <c r="A109" s="260" t="s">
        <v>283</v>
      </c>
      <c r="B109" s="261"/>
      <c r="C109" s="262"/>
      <c r="D109" s="263">
        <f>SUM(D101:D107)</f>
        <v>32223</v>
      </c>
      <c r="E109" s="260"/>
      <c r="F109" s="264"/>
      <c r="G109" s="263">
        <f>SUM(G99:G107)</f>
        <v>33952.456960000003</v>
      </c>
      <c r="H109" s="261"/>
      <c r="I109" s="262"/>
      <c r="J109" s="263">
        <f>SUM(J99:J107)</f>
        <v>33767.883689667047</v>
      </c>
      <c r="N109" s="113"/>
      <c r="O109" s="113"/>
      <c r="P109" s="113"/>
    </row>
    <row r="110" spans="1:16" ht="7.5" customHeight="1" thickBot="1" x14ac:dyDescent="0.25">
      <c r="A110" s="265"/>
      <c r="B110" s="266"/>
      <c r="C110" s="267"/>
      <c r="D110" s="268"/>
      <c r="E110" s="265"/>
      <c r="F110" s="269"/>
      <c r="G110" s="270"/>
      <c r="H110" s="266"/>
      <c r="I110" s="267"/>
      <c r="J110" s="268"/>
      <c r="N110" s="113"/>
      <c r="O110" s="113"/>
      <c r="P110" s="113"/>
    </row>
    <row r="111" spans="1:16" ht="24.95" customHeight="1" x14ac:dyDescent="0.2">
      <c r="A111" s="271" t="s">
        <v>284</v>
      </c>
      <c r="B111" s="272"/>
      <c r="C111" s="273"/>
      <c r="D111" s="274">
        <f>SUM(D77+D86+D90+D109)</f>
        <v>32223</v>
      </c>
      <c r="E111" s="275"/>
      <c r="F111" s="276"/>
      <c r="G111" s="277">
        <f>G109+G91+G86+G77</f>
        <v>33952.456960000003</v>
      </c>
      <c r="H111" s="278"/>
      <c r="I111" s="273"/>
      <c r="J111" s="274">
        <f>J109+J91+J86+J77</f>
        <v>33767.883689667047</v>
      </c>
      <c r="N111" s="113"/>
      <c r="O111" s="113"/>
      <c r="P111" s="113"/>
    </row>
    <row r="112" spans="1:16" ht="14.25" customHeight="1" x14ac:dyDescent="0.2">
      <c r="A112" s="279" t="s">
        <v>285</v>
      </c>
      <c r="B112" s="280"/>
      <c r="C112" s="124"/>
      <c r="D112" s="281"/>
      <c r="E112" s="282"/>
      <c r="F112" s="283"/>
      <c r="G112" s="284">
        <f>D111-G111</f>
        <v>-1729.4569600000032</v>
      </c>
      <c r="H112" s="285"/>
      <c r="I112" s="124"/>
      <c r="J112" s="281">
        <f>D111-J111</f>
        <v>-1544.8836896670473</v>
      </c>
      <c r="N112" s="113"/>
      <c r="O112" s="113"/>
      <c r="P112" s="113"/>
    </row>
    <row r="113" spans="1:16" ht="18" customHeight="1" thickBot="1" x14ac:dyDescent="0.25">
      <c r="A113" s="286" t="s">
        <v>286</v>
      </c>
      <c r="B113" s="287"/>
      <c r="C113" s="288"/>
      <c r="D113" s="289"/>
      <c r="E113" s="290"/>
      <c r="F113" s="291"/>
      <c r="G113" s="292">
        <f>G112/D111</f>
        <v>-5.3671506687769703E-2</v>
      </c>
      <c r="H113" s="293"/>
      <c r="I113" s="288"/>
      <c r="J113" s="294">
        <f>J112/D111</f>
        <v>-4.7943508973933131E-2</v>
      </c>
      <c r="N113" s="113"/>
      <c r="O113" s="113"/>
      <c r="P113" s="113"/>
    </row>
    <row r="115" spans="1:16" x14ac:dyDescent="0.2">
      <c r="A115" s="514"/>
      <c r="B115" s="514"/>
      <c r="C115" s="514"/>
      <c r="D115" s="514"/>
      <c r="E115" s="514"/>
      <c r="F115" s="514"/>
      <c r="G115" s="514"/>
      <c r="H115" s="514"/>
      <c r="I115" s="514"/>
      <c r="J115" s="514"/>
    </row>
    <row r="130" spans="10:10" s="113" customFormat="1" x14ac:dyDescent="0.2">
      <c r="J130" s="297"/>
    </row>
    <row r="131" spans="10:10" s="113" customFormat="1" x14ac:dyDescent="0.2">
      <c r="J131" s="297"/>
    </row>
  </sheetData>
  <mergeCells count="29">
    <mergeCell ref="A115:J115"/>
    <mergeCell ref="B30:D30"/>
    <mergeCell ref="B41:D41"/>
    <mergeCell ref="B60:D60"/>
    <mergeCell ref="B61:D61"/>
    <mergeCell ref="E34:G34"/>
    <mergeCell ref="B92:D92"/>
    <mergeCell ref="H92:J92"/>
    <mergeCell ref="B93:D93"/>
    <mergeCell ref="H93:J93"/>
    <mergeCell ref="B31:D31"/>
    <mergeCell ref="E31:G31"/>
    <mergeCell ref="B32:D32"/>
    <mergeCell ref="E32:G32"/>
    <mergeCell ref="B33:D33"/>
    <mergeCell ref="E33:G33"/>
    <mergeCell ref="B8:D8"/>
    <mergeCell ref="E8:G8"/>
    <mergeCell ref="H8:J8"/>
    <mergeCell ref="K8:M8"/>
    <mergeCell ref="B29:D29"/>
    <mergeCell ref="E29:G29"/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CCA App</vt:lpstr>
      <vt:lpstr>addl locations</vt:lpstr>
      <vt:lpstr>comparison set up</vt:lpstr>
      <vt:lpstr>'CCA App'!Print_Area</vt:lpstr>
    </vt:vector>
  </TitlesOfParts>
  <Company>Lockton Risk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scostanza</dc:creator>
  <cp:lastModifiedBy>Lutter, Frederick</cp:lastModifiedBy>
  <cp:lastPrinted>2022-06-13T14:37:28Z</cp:lastPrinted>
  <dcterms:created xsi:type="dcterms:W3CDTF">2005-03-18T20:44:46Z</dcterms:created>
  <dcterms:modified xsi:type="dcterms:W3CDTF">2023-08-25T17:10:03Z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2023-08-18T20:22:54Z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9301900e-2b65-4e15-80e1-b7dc527ec408</vt:lpwstr>
  </property>
  <property fmtid="{D5CDD505-2E9C-101B-9397-08002B2CF9AE}" pid="8" name="MSIP_Label_1c11b088-3f42-44d0-a854-e5bf7348cf6a_ContentBits">
    <vt:lpwstr>0</vt:lpwstr>
  </property>
</Properties>
</file>